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755" firstSheet="1" activeTab="1"/>
  </bookViews>
  <sheets>
    <sheet name="informacje ogólne" sheetId="90" r:id="rId1"/>
    <sheet name="budynki" sheetId="89" r:id="rId2"/>
    <sheet name="elektronika " sheetId="83" r:id="rId3"/>
    <sheet name="auta" sheetId="6" r:id="rId4"/>
    <sheet name="szkody" sheetId="91" r:id="rId5"/>
    <sheet name="środki trwałe" sheetId="92" r:id="rId6"/>
    <sheet name="maszyny" sheetId="94" r:id="rId7"/>
    <sheet name="lokalizacje" sheetId="93" r:id="rId8"/>
  </sheets>
  <definedNames>
    <definedName name="_xlnm._FilterDatabase" localSheetId="2" hidden="1">'elektronika '!$A$4:$IT$4</definedName>
    <definedName name="_xlnm.Print_Area" localSheetId="3">auta!$A$1:$U$27</definedName>
    <definedName name="_xlnm.Print_Area" localSheetId="1">budynki!$A$1:$U$93</definedName>
    <definedName name="_xlnm.Print_Area" localSheetId="2">'elektronika '!$A$1:$D$133</definedName>
    <definedName name="_xlnm.Print_Area" localSheetId="4">szkody!$A$1:$C$14</definedName>
  </definedNames>
  <calcPr calcId="152511"/>
</workbook>
</file>

<file path=xl/calcChain.xml><?xml version="1.0" encoding="utf-8"?>
<calcChain xmlns="http://schemas.openxmlformats.org/spreadsheetml/2006/main">
  <c r="G92" i="89" l="1"/>
  <c r="G37" i="89"/>
  <c r="G29" i="89"/>
  <c r="G91" i="89"/>
  <c r="F29" i="94"/>
  <c r="F27" i="94"/>
  <c r="F23" i="94"/>
  <c r="F16" i="94"/>
  <c r="B14" i="91"/>
  <c r="D132" i="83"/>
  <c r="D131" i="83"/>
  <c r="D130" i="83"/>
  <c r="D127" i="83"/>
  <c r="D124" i="83"/>
  <c r="D116" i="83"/>
  <c r="D113" i="83"/>
  <c r="D100" i="83"/>
  <c r="D94" i="83"/>
  <c r="D77" i="83"/>
  <c r="D59" i="83"/>
  <c r="D70" i="83"/>
  <c r="D52" i="83"/>
  <c r="D40" i="83"/>
  <c r="D25" i="83"/>
  <c r="C11" i="92"/>
  <c r="C5" i="92"/>
  <c r="C8" i="92"/>
  <c r="G40" i="89"/>
  <c r="D11" i="92"/>
</calcChain>
</file>

<file path=xl/sharedStrings.xml><?xml version="1.0" encoding="utf-8"?>
<sst xmlns="http://schemas.openxmlformats.org/spreadsheetml/2006/main" count="1213" uniqueCount="536">
  <si>
    <t>RAZEM</t>
  </si>
  <si>
    <t>Liczba szkód</t>
  </si>
  <si>
    <t>Suma wypłaconych odszkodowań</t>
  </si>
  <si>
    <t>Krótki opis szkód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</si>
  <si>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</si>
  <si>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</si>
  <si>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PKD</t>
  </si>
  <si>
    <t>x</t>
  </si>
  <si>
    <t>L.p.</t>
  </si>
  <si>
    <t>Nazwa jednostki</t>
  </si>
  <si>
    <t>NIP</t>
  </si>
  <si>
    <t>REGON</t>
  </si>
  <si>
    <t>Liczba pracowników</t>
  </si>
  <si>
    <t>zabezpieczenia
(znane zabiezpieczenia p-poż i przeciw kradzieżowe)                                      (2)</t>
  </si>
  <si>
    <t>lokalizacja (adres)</t>
  </si>
  <si>
    <t>Rodzaj         (osobowy/ ciężarowy/ specjalny)</t>
  </si>
  <si>
    <t>Ilość miejsc</t>
  </si>
  <si>
    <t>Ładowność</t>
  </si>
  <si>
    <t>W tym zbiory bibioteczne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</si>
  <si>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</si>
  <si>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</si>
  <si>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</si>
  <si>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</si>
  <si>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</si>
  <si>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</si>
  <si>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</si>
  <si>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</si>
  <si>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</si>
  <si>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</si>
  <si>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</si>
  <si>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</si>
  <si>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</si>
  <si>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</si>
  <si>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</si>
  <si>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</si>
  <si>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</si>
  <si>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</si>
  <si>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</si>
  <si>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</si>
  <si>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</si>
  <si>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Tabela nr 6</t>
  </si>
  <si>
    <t>Liczba uczniów/ wychowanków/ pensjonariuszy</t>
  </si>
  <si>
    <t>Rodzaj prowadzonej działalności (opisowo)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</si>
  <si>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</si>
  <si>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</si>
  <si>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</si>
  <si>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</si>
  <si>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</si>
  <si>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</si>
  <si>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</si>
  <si>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</si>
  <si>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</si>
  <si>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</si>
  <si>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</si>
  <si>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</si>
  <si>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</si>
  <si>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</si>
  <si>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</si>
  <si>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</si>
  <si>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</si>
  <si>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</si>
  <si>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</si>
  <si>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</si>
  <si>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suma ubezpieczenia (wartość)</t>
  </si>
  <si>
    <t>rodzaj wartości (księgowa brutto - KB / odtworzeniowa - O)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</si>
  <si>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</si>
  <si>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SUMA OGÓŁEM:</t>
  </si>
  <si>
    <t>INFORMACJA O MAJĄTKU TRWAŁYM</t>
  </si>
  <si>
    <t>Poj.</t>
  </si>
  <si>
    <t>Okres ubezpieczenia OC i NW</t>
  </si>
  <si>
    <t>Okres ubezpieczenia AC i KR</t>
  </si>
  <si>
    <r>
      <t>Zielona Karta</t>
    </r>
    <r>
      <rPr>
        <sz val="10"/>
        <rFont val="Arial"/>
        <family val="2"/>
        <charset val="238"/>
      </rPr>
      <t xml:space="preserve"> (kraj)</t>
    </r>
  </si>
  <si>
    <t>OC</t>
  </si>
  <si>
    <t>NW</t>
  </si>
  <si>
    <t>AC/KR</t>
  </si>
  <si>
    <t>ASS</t>
  </si>
  <si>
    <r>
      <t>Ryzyka podlegające ubezpieczeniu w danym pojeździe</t>
    </r>
    <r>
      <rPr>
        <b/>
        <sz val="10"/>
        <color indexed="10"/>
        <rFont val="Arial"/>
        <family val="2"/>
        <charset val="238"/>
      </rPr>
      <t xml:space="preserve"> (wybrane ryzyka zaznaczone X)</t>
    </r>
  </si>
  <si>
    <t>Urząd Gminy</t>
  </si>
  <si>
    <t>741-20-89-964</t>
  </si>
  <si>
    <t>Zespół Szkolno-Przedszkolny w Łukcie wraz z filią w Mostkowie</t>
  </si>
  <si>
    <t>741-19-20-450</t>
  </si>
  <si>
    <t>Gminna Biblioteka Publiczna</t>
  </si>
  <si>
    <t>741-19-26-412</t>
  </si>
  <si>
    <t>Gminny Ośrodek Pomocy Społecznej</t>
  </si>
  <si>
    <t>741-14-87-987</t>
  </si>
  <si>
    <t>004450243</t>
  </si>
  <si>
    <t>Gminny Ośrodek Kultury</t>
  </si>
  <si>
    <t>741-21-25-068</t>
  </si>
  <si>
    <t>281428496</t>
  </si>
  <si>
    <t>Zakład Gospodarki Komunalnej</t>
  </si>
  <si>
    <t>741-18-72-403</t>
  </si>
  <si>
    <t>511334487</t>
  </si>
  <si>
    <t>Tabela nr 1 - Informacje ogólne do oceny ryzyka w Gminie Łukta</t>
  </si>
  <si>
    <t>8411Z, 7511Z</t>
  </si>
  <si>
    <t>administracja</t>
  </si>
  <si>
    <t>nie</t>
  </si>
  <si>
    <t>1. Urząd Gminy</t>
  </si>
  <si>
    <t>OSP Łukta</t>
  </si>
  <si>
    <t>administracyjno - garażowy</t>
  </si>
  <si>
    <t>TAK</t>
  </si>
  <si>
    <t>NIE</t>
  </si>
  <si>
    <t>po 1945</t>
  </si>
  <si>
    <t>OSP Worliny</t>
  </si>
  <si>
    <t>gospodarczo - garażowy</t>
  </si>
  <si>
    <t>OSP Florczaki</t>
  </si>
  <si>
    <t>Świetlica i OSP Ględy</t>
  </si>
  <si>
    <t>kulturalno - garażowy</t>
  </si>
  <si>
    <t>po 1945, modernizacja 2013</t>
  </si>
  <si>
    <t>Szatnia (Stadion)</t>
  </si>
  <si>
    <t>mieszkalno - socjalny</t>
  </si>
  <si>
    <t>Świetlica</t>
  </si>
  <si>
    <t>mieszkalno - kulturalny</t>
  </si>
  <si>
    <t>przed 1945</t>
  </si>
  <si>
    <t>Lokal Gminny w budynku przy ul. Ostródzkiej 36</t>
  </si>
  <si>
    <t>mieszkalno - usługowy</t>
  </si>
  <si>
    <t>Gminny Ośrodek Pomocy Społecznej i Biblioteka</t>
  </si>
  <si>
    <t>administracyjno - kulturalny</t>
  </si>
  <si>
    <t>administracyjny</t>
  </si>
  <si>
    <t>Magazyn</t>
  </si>
  <si>
    <t>gospodarczy</t>
  </si>
  <si>
    <t>Budynek sanitarny wraz z wyposażeniem</t>
  </si>
  <si>
    <t>socjalny</t>
  </si>
  <si>
    <t>Wewnetrzne ciągi komunikacyjne z zielenią</t>
  </si>
  <si>
    <t>Przyłącza i przykanaliki sanitarne wraz z przepompownia ścieków</t>
  </si>
  <si>
    <t>Zadaszenie ław piknikowych i stołów</t>
  </si>
  <si>
    <t>Sieci zasilające, oświetlenie terenu</t>
  </si>
  <si>
    <t>Urządzenie terenu - obiekty małej architektury</t>
  </si>
  <si>
    <t>Pomost wraz z wyposażeniem</t>
  </si>
  <si>
    <t>Świetlica wiejska</t>
  </si>
  <si>
    <t>kulturalny</t>
  </si>
  <si>
    <t>Kompleks sportowy "Moje Boisko - ORLIK 2012"</t>
  </si>
  <si>
    <t>socjalno-szatniowy</t>
  </si>
  <si>
    <t>hydrant, 5 gaśnic proszkowych, kraty,</t>
  </si>
  <si>
    <t>Łukta</t>
  </si>
  <si>
    <t>hydrant, 1 gaśnica proszkowa, kraty</t>
  </si>
  <si>
    <t>Worliny</t>
  </si>
  <si>
    <t>1 gaśnica proszkowa, kraty</t>
  </si>
  <si>
    <t>Florczaki</t>
  </si>
  <si>
    <t>gaśnica proszkowa szt. 1, w drzwiach zewnętrznych podwójne zamki patentowe, system alarmowy dzwiękowy, 4 czujki ruchowe</t>
  </si>
  <si>
    <t>Ględy</t>
  </si>
  <si>
    <t>kraty, 3 drzwi, pojedyncze zamki,dozór część doby</t>
  </si>
  <si>
    <t>kraty, gaśnica proszkowa</t>
  </si>
  <si>
    <t>system alarmowy z powiadamianiem na telefon, 4 szt. Czujek ruchowych alarmu, zamek patentowy, drzwi pojedyncze metalowe wzmacniane, dozór części doby</t>
  </si>
  <si>
    <t>alarm, kraty, 2 gaśnice proszkowe, gaśnica proszkowa - 1 szt., kraty w oknach kotłowni i korytarza na parterze., drzwi zewnętrzne z 2 zamkami, krata metalowa na korytarzu, drzwi wewnętrzne do wypożyczalni z 1 zamkiem, alarm przeciwwłamaniowy obejmujący wypożyczalnię (powiadomienie policji i pracownika), sygnalizacja dźwiękowa, gaśnice - 2 szt. kraty w oknach - 3 szt., drzwi wyjścoiwe - 2 szt., zamki - 2 szt., alarm - 1 szt.</t>
  </si>
  <si>
    <t>Łukta, ul. Mazurska 10</t>
  </si>
  <si>
    <t>alarm, kraty w pomieszczeniu kasy i kancelarii tajnej, 3 gaśnice proszkowe</t>
  </si>
  <si>
    <t>kraty, 2 gaśnice proszkowe</t>
  </si>
  <si>
    <t xml:space="preserve">1 gaśnica proszkowa, system alarmowy z powiadamianiem firmy ochroniarskiej, monitoring 3 kamery, sygnalizacja dzwiękowa </t>
  </si>
  <si>
    <t>Pelnik plaża</t>
  </si>
  <si>
    <t>dzrzwi przeciwpożarowe, gaśnica proszkowa szt. 1, w drzwiach zewnętrznych podwójne zamki patentowe, system alarmowy, 6 czujki ruchowe, sygnał dzwiękowy z powiadomieniem na telefon pracownika</t>
  </si>
  <si>
    <t>Zajączkowo</t>
  </si>
  <si>
    <t>dzrzwi przeciwpożarowe, gaśnica proszkowa szt. 1, w drzwiach zewnętrznych podwójne zamki patentowe, system alarmowy, 4 czujki ruchowe, sygnał dzwiękowy z powiadomieniem na telefon pracownika</t>
  </si>
  <si>
    <t>Komorowo</t>
  </si>
  <si>
    <t>Kozia Góra</t>
  </si>
  <si>
    <t>obiekt ogrodzony, w pobliżu hydrant</t>
  </si>
  <si>
    <t>Mostkowo</t>
  </si>
  <si>
    <t>KB</t>
  </si>
  <si>
    <t>cegła</t>
  </si>
  <si>
    <t>beton</t>
  </si>
  <si>
    <t>papa termozgrzewalna</t>
  </si>
  <si>
    <t>dachówka</t>
  </si>
  <si>
    <t>eternit</t>
  </si>
  <si>
    <t>blacha trapezowa</t>
  </si>
  <si>
    <t>drewniany</t>
  </si>
  <si>
    <t>papa</t>
  </si>
  <si>
    <t>beton komórkowy</t>
  </si>
  <si>
    <t>drewniana/dachówka</t>
  </si>
  <si>
    <t>drewniana/blachodachówka</t>
  </si>
  <si>
    <t>typu "TERIWA"</t>
  </si>
  <si>
    <t>warstwowy panel ścienny o konstrukcji drewnianej</t>
  </si>
  <si>
    <t>warstwowy panel stropowo-dachowy</t>
  </si>
  <si>
    <t>drewniana/papa termozgrzewalna</t>
  </si>
  <si>
    <t>bardzo dobry</t>
  </si>
  <si>
    <t>dobry</t>
  </si>
  <si>
    <t>Nie dotyczy</t>
  </si>
  <si>
    <t>dostateczny</t>
  </si>
  <si>
    <t xml:space="preserve"> bardzo dobry</t>
  </si>
  <si>
    <t>zły</t>
  </si>
  <si>
    <t>Tabela nr 3 - Wykaz sprzętu elektronicznego w Gminie Łukta</t>
  </si>
  <si>
    <t>zestaw komputerowy</t>
  </si>
  <si>
    <t>Wyposażenie Świetlicy Wiejskiej w miejscowości Zajączkowo</t>
  </si>
  <si>
    <t>Wyposażenie Świetlicy Wiejskiej w miejscowości Kozia Góra</t>
  </si>
  <si>
    <t>Wyposażenie Świetlicy Wiejskiej w miejscowości Komorowo</t>
  </si>
  <si>
    <t>Urządzenie wielofunkcyjne HP LaserJet 1132 MFP</t>
  </si>
  <si>
    <t>Zestaw komputerowy DELL</t>
  </si>
  <si>
    <t>Zestaw komputerowy z monitorem i oprogramowaniem Windows 7 PRO i OFFICE 2010 H&amp;B</t>
  </si>
  <si>
    <t>Urządzenie wielofunkcyjne Brother MFC-J6510DW</t>
  </si>
  <si>
    <t xml:space="preserve">Urządzenie wielofunkcyjne HP Officejet 6700 Premium </t>
  </si>
  <si>
    <t>Wyposażenie Świetlicy w miejscowości Ględy</t>
  </si>
  <si>
    <t>Urządzenie wielofunkcyjne HP LaserJet M1536dnf</t>
  </si>
  <si>
    <t>notebook Toshiba C660D-118</t>
  </si>
  <si>
    <t>Tabela nr 4 - Wykaz pojazdów w Gminie Łukta</t>
  </si>
  <si>
    <t>Star</t>
  </si>
  <si>
    <t>05106</t>
  </si>
  <si>
    <t>NOS 98SH</t>
  </si>
  <si>
    <t>specjalny</t>
  </si>
  <si>
    <t>Jelcz</t>
  </si>
  <si>
    <t>04</t>
  </si>
  <si>
    <t>07986</t>
  </si>
  <si>
    <t>NOS G939</t>
  </si>
  <si>
    <t>08036</t>
  </si>
  <si>
    <t>NOS R959</t>
  </si>
  <si>
    <t>Transit</t>
  </si>
  <si>
    <t>WFONXXTTFNAB16165</t>
  </si>
  <si>
    <t>NOS 98JR</t>
  </si>
  <si>
    <t>NOS 9E59</t>
  </si>
  <si>
    <t>Transporter</t>
  </si>
  <si>
    <t>WV2ZZZ70ZPH130124</t>
  </si>
  <si>
    <t>NOS 5S45</t>
  </si>
  <si>
    <t>WV2ZZZ70ZPH130034</t>
  </si>
  <si>
    <t>NOS 13EF</t>
  </si>
  <si>
    <t>Suma ubezpieczenia (wartość pojazdu z VAT)</t>
  </si>
  <si>
    <t>8560Z</t>
  </si>
  <si>
    <t>działalność wspomagająca edukację</t>
  </si>
  <si>
    <t>plac zabaw, szatnia, stołówka</t>
  </si>
  <si>
    <t xml:space="preserve">Czy od 1997 r. wystąpiło w jednostce ryzyko powodzi? </t>
  </si>
  <si>
    <t>Czy w konstrukcji budynków występuje płyta warstwowa?</t>
  </si>
  <si>
    <t>Elementy mające wpływ na ocenę ryzyka</t>
  </si>
  <si>
    <t>2. Zespół Szkolno-Przedszkolny w Łukcie wraz z filią w Mostkowie</t>
  </si>
  <si>
    <t>Szkoła w Łukcie</t>
  </si>
  <si>
    <t xml:space="preserve">edukacja </t>
  </si>
  <si>
    <t>tak</t>
  </si>
  <si>
    <t>Filia Szkoły Podstawowej w Łukcie, Mostkowo 25</t>
  </si>
  <si>
    <t>Budynek gospodarczy</t>
  </si>
  <si>
    <t>Ogród botaniczny</t>
  </si>
  <si>
    <t>Plac zabaw</t>
  </si>
  <si>
    <t>1974/2001</t>
  </si>
  <si>
    <t>lata 50-te</t>
  </si>
  <si>
    <t xml:space="preserve">Blok A - parter - 1 gaśnica proszkowa, 1 hydrant, piętro- 1 gaśnica proszkowa, 2 hydranty, 2 szt. Drzwi metalowe przeszklone, zamki typu Yeti. 
Blok B - parter - 1 gaśnica proszkowa, 1 hydrant, 2 szt. Drzwi metalowe, przeszklone, zamki typu Yeti, 2 czujniki ruchu na korytarzu, 2 czujniki ruchu w sali nr 10 i na jej zapleczu, piętro - 1 gaśnica proszkowa, 1 hydrant; 1 czujnik ruchu na korytarzu, 1 czujnik ruchu w sali nr 19. 
Blok C - 1 gaśnica proszkowa, 1 hydrant - 2 szt. drzwi metalowe, przeszklone, zamki typu Yeti, 1 czujnik ruchu na korytarzu. 
Blok D - parter: 1 gaśnica proszkowa, 1 gaśnica śniegowa w kuchni szkolnej; 2 hydranty 1 drzwimwtalowe przeszklone, zamki Yeti 1 drzwi PCV do połowy przeszklone, zamki typu Yeti, 2 drzwi drewniane,pełne, zamki typu Yeti, 2 czujniki ruchu na korytarzu, 3 czujniki ruchu: sekretariat, gab. dyrektora, zaplecze. I piętro - 1 gaśnica proszkowa, 1 hydrant; sala komputerowa I - 4 czujniki ruchu, 1 czujnik dymu, 1 czujnik hukowy, drzwi typu Gerda, 2 szt.okna antywłamaniowe. sala komputerowa II - 2 czujniki ruchu, 1 czujnik dymu, drzwi wejściowe typu Gerda. 
Magazynek podręczny - 1 czujnik ruchu, drzwi wejściowe typu Gerda, 
II piętro - 2 gaśnice proszkowe, 2 hydranty. 2 czujniki ruchu 
na korytarzu. Blok E - wejście główne - drzwi metalowe, przeszklone, zamki typu Yeti, Sygnalizator dźwiękowy systemu alarmowego, na zew. budynku 2 sygn. syst. alarm., alarm połączony z alarmowym automatem tel., który po uruchomieniu łączy się z mieszkaniem dyrektora (odległość 40 m.), w drugiej kolejności z mieszkaniem w-ce dyrektora. Sala rehab. - sportowa - 2 gaśnice proszkowe - gaśnice - proszkowe - 11 szt. + 1 śniegowa w kuchni szkolnej. hydranty - 11 szt. 2 czujniki dymu w salach komputerowych., drzwi metalowe, przeszklone, zamki typu Yeti, 3 szt. drzwi drewniane, pełne, zamki typu Yeti, 3 szt, drzwi PCV, zamki typu Yeti.3 szt. drzwi typu Gerda - sale komp., magazynek podręczny. 2 czujniki dymu w salach komp., czujniki i urządzenia alarmowe - 2 sygnalizatory na zewnątrz budynku - (świetlny i dźwiękowy) ; wewnątrz : 1 sygnalizator, 21 czujników ruchu.
</t>
  </si>
  <si>
    <t>ul. Warszawska 17</t>
  </si>
  <si>
    <t>Gaśnice proszkowe: GP6Z (8 szt.), GP6X (2 SZT.) GP4X ( 2 szt. ) Gaśnica do tłuszczów w kuchni GAF2X (1 szt.) oraz 5 hydrantów. Urządzenie alarmowe w pracowni komputerowej z sygnalizacją świetlną i dźwiękową na zewnątrz. Drzwi zewnętrzne z profili aluminiowych do holu, częściowo przeszklone, dwuskrzydłowe szt. 2 z zamkami zapadkowymi i wkładkami LOB szt. 3, drzwi zewnętrzne z profili aluminiowych do szatni w piwnicy, częściowo przeszklone szt. 2 z zamkami zapadkowymi i wkładkami LOB szt. 3; drzwi balkonowe PCV do kuchni na parterze i do sali ginastyki korekcyjnej (szt.2) przeszklone z zamkami zapadkowymi i wkładkami typu LOB po 2 szt. w drzwiach; drzwi zewnętrzne z profili aluminiowych dwuskrzydłowepełne z 2zamkami zapadkowymi i wkładkami typu LOB; drzwi drewniane zewnętrzne UNIMA do zaplecza kuchni w piwnicy z zakiem zapadkowym i wkładką LOB; drzwi metalowe do kotłowni z zamkiem patentowym.Dozór pracowniczy częściowy w okresie październik - kwiecień w godz. 7 do 21oraz częściowy dozór całodobowy w sezonie grzewczym.</t>
  </si>
  <si>
    <t>Mostkowo 25, 14-105 Łukta</t>
  </si>
  <si>
    <t>Gaśnice proszkowe: GP6Z (2 szt.)</t>
  </si>
  <si>
    <t>Mostkowo 23, 14-105 Łukta</t>
  </si>
  <si>
    <t>Gaśnica proszkowa</t>
  </si>
  <si>
    <t>14-105 Łukta, ul. Warszawska 17</t>
  </si>
  <si>
    <t>Stacjonarny zestaw komputerowy (10 komputerów)</t>
  </si>
  <si>
    <t>Komputer Dell V270SFF</t>
  </si>
  <si>
    <t>Drukarka Brother</t>
  </si>
  <si>
    <t>Urządzenie archiwizujące</t>
  </si>
  <si>
    <t>Drukarka HP LJ P1606DN</t>
  </si>
  <si>
    <t>Stacjonarny zestaw komputerowy ( 25 szt.)</t>
  </si>
  <si>
    <t>Odtwarzacz CD (3szt.)</t>
  </si>
  <si>
    <t>Tablica interaktywna, porogramowanie,projektor(3szt.)</t>
  </si>
  <si>
    <t>Pracownia językowa + wyposażenie ( 2 sale)</t>
  </si>
  <si>
    <t>Stacjonarny zestaw komputerowy + oprogramowanie (10szt.)</t>
  </si>
  <si>
    <t>kserokopiarki - 3szt.</t>
  </si>
  <si>
    <t>Notebook MSI VR603</t>
  </si>
  <si>
    <t>Zestaw Mikro Hi-Fi LG XA64</t>
  </si>
  <si>
    <t>Notebook NTT CORRINO L619MC</t>
  </si>
  <si>
    <t>Odtwarzacz DVD Manta</t>
  </si>
  <si>
    <t>Laptop COMPAQ/HP model: PRESARIO CQ57 system Windows 7 home premium, procesor: intel pentium B950 2.10 GHz, pamięć ram: 4,00 GB, katra graficzna zintegrowana: intel; HD, dysk twardy: 300 GB</t>
  </si>
  <si>
    <t>Notebook COMPAQ/HP CQ57</t>
  </si>
  <si>
    <t>Projektor aCER X110P</t>
  </si>
  <si>
    <t>Notebook ASUS</t>
  </si>
  <si>
    <t>Notebook ASUS X550CA-X0344H</t>
  </si>
  <si>
    <t>Projektor ACER X1263 DLP</t>
  </si>
  <si>
    <t>Monitoring zewnętrzny</t>
  </si>
  <si>
    <t>Monitoring wewnętrzny</t>
  </si>
  <si>
    <t>1. Zespół Szkolno-Przedszkolny w Łukcie wraz z filią w Mostkowie</t>
  </si>
  <si>
    <t>Ford</t>
  </si>
  <si>
    <t>WFOLXXGGULYC94551</t>
  </si>
  <si>
    <t>NOSE 288</t>
  </si>
  <si>
    <t>Autobus</t>
  </si>
  <si>
    <t>Autosan</t>
  </si>
  <si>
    <t>H9 - 21415</t>
  </si>
  <si>
    <t>SWASW3AAP15021910</t>
  </si>
  <si>
    <t>NOSJ 597</t>
  </si>
  <si>
    <t>WV1ZZZ2EZ96015492</t>
  </si>
  <si>
    <t>NOS 60AF</t>
  </si>
  <si>
    <t>6540/0</t>
  </si>
  <si>
    <t>14+1</t>
  </si>
  <si>
    <t>elementy (płyta żelbetonowa)</t>
  </si>
  <si>
    <t>żelbetonowe                 i drewniane</t>
  </si>
  <si>
    <t xml:space="preserve">żelbetonowe drewniane,kratownica stalowa - papa i blachodachówka. </t>
  </si>
  <si>
    <t>cegła wapienno-piaskowa</t>
  </si>
  <si>
    <t>żelbetonowe i gęstożebrowane typu teriwa I i teriwa II</t>
  </si>
  <si>
    <t>betonowy kryty papą i dźeigar kanałowy stalowy kryty blachą</t>
  </si>
  <si>
    <t>drewniane</t>
  </si>
  <si>
    <t>drewniana pokryta dachówką ceramiczną</t>
  </si>
  <si>
    <t>drewniana pokryta papą</t>
  </si>
  <si>
    <t>nie dotyczy</t>
  </si>
  <si>
    <t>dobra</t>
  </si>
  <si>
    <t xml:space="preserve">nie </t>
  </si>
  <si>
    <t>parter</t>
  </si>
  <si>
    <t>3. Gminna Biblioteka Publiczna</t>
  </si>
  <si>
    <t>monitor LG "18"</t>
  </si>
  <si>
    <t>projektor Acer</t>
  </si>
  <si>
    <t>8899Z</t>
  </si>
  <si>
    <t>pomoc społeczna</t>
  </si>
  <si>
    <t>4. Gminny Ośrodek Pomocy Społecznej</t>
  </si>
  <si>
    <t xml:space="preserve">Zestaw komputerowy </t>
  </si>
  <si>
    <t xml:space="preserve">Niszczarka </t>
  </si>
  <si>
    <t>Kserokopiarka</t>
  </si>
  <si>
    <t xml:space="preserve">GOPS ul. Mazurska 10 14-105 Łukta </t>
  </si>
  <si>
    <t>gaśnice :</t>
  </si>
  <si>
    <t xml:space="preserve">GOPS  ul. Mazurska 16B 14-105 Łukta </t>
  </si>
  <si>
    <t>gaśnice : alarm</t>
  </si>
  <si>
    <t>WYKAZ LOKALIZACJI, W KTÓRYCH PROWADZONA JEST DZIAŁALNOŚĆ ORAZ LOKALIZACJI, GDZIE ZNAJDUJE SIĘ MIENIE NALEŻĄCE DO JEDNOSTEK GMINY ŁUKTA (nie wykazane w załączniku nr 1 - poniższy wykaz nie musi być pełnym wykazem lokalizacji)</t>
  </si>
  <si>
    <t>1. Gminna Biblioteka Publiczna</t>
  </si>
  <si>
    <t>2. Gminny Ośrodek Pomocy Społecznej</t>
  </si>
  <si>
    <t>9101A</t>
  </si>
  <si>
    <t>działalność bibliotek</t>
  </si>
  <si>
    <t>Terminal PIAP - 5 szt (1 szt - 4610,74</t>
  </si>
  <si>
    <t>urządzenie wielofunkcyjne -1szt</t>
  </si>
  <si>
    <t>WAN UTM 1 szt.</t>
  </si>
  <si>
    <t>zestaw komp. Ingwar</t>
  </si>
  <si>
    <t>urządzenie wielofunkcyjne -1szt Epson</t>
  </si>
  <si>
    <t>drukarka atramentowa Epson 1 szt</t>
  </si>
  <si>
    <t>mini wieża 1 szt.</t>
  </si>
  <si>
    <t>TV LG  42 LED 1 szt.</t>
  </si>
  <si>
    <t>Notebook Lenovo</t>
  </si>
  <si>
    <t>Aparat Nicon</t>
  </si>
  <si>
    <t>Kamera JVC</t>
  </si>
  <si>
    <t>Łukta, ul. Kościelna 2B</t>
  </si>
  <si>
    <t>gaśnice 1, czujniki i urządzenia alarmowe, alarm</t>
  </si>
  <si>
    <t>9004Z</t>
  </si>
  <si>
    <t>samorządowa instytucja kultury</t>
  </si>
  <si>
    <t>18</t>
  </si>
  <si>
    <t>budynek domu kultury</t>
  </si>
  <si>
    <t xml:space="preserve">działalność kulturalna i kulturoznawcza </t>
  </si>
  <si>
    <t>3. Gminny Ośrodek Kultury</t>
  </si>
  <si>
    <t>gaśnice (10), kurtyny ogniowe, alarm na całym budynku, hydranty wewnętrzny i zewnętrzny</t>
  </si>
  <si>
    <t>Kościelna 2b, 14-105 Łukta</t>
  </si>
  <si>
    <t>gazobeton - itong</t>
  </si>
  <si>
    <t>betonowe</t>
  </si>
  <si>
    <t>konstr drewniana, pokrycie  blachodachówka</t>
  </si>
  <si>
    <t>bardzo dobra</t>
  </si>
  <si>
    <t>5. Gminny Ośrodek Kultury</t>
  </si>
  <si>
    <t xml:space="preserve">URZĄDZENIE PROJEKCYJNE </t>
  </si>
  <si>
    <t>ZESPÓŁ EKRANOWY</t>
  </si>
  <si>
    <t>NAGŁOŚNIENIE KINOWE</t>
  </si>
  <si>
    <t>PROJEKTOR MULTIMEDIALNY</t>
  </si>
  <si>
    <t>MONITOR SAMSUNG T28D310 EW</t>
  </si>
  <si>
    <t>DRUKARKA BROTHER 4150 CDN</t>
  </si>
  <si>
    <t>NOTEBOOK</t>
  </si>
  <si>
    <t>URZĄDZENIE WIELOFUNKCYJNE LAS</t>
  </si>
  <si>
    <t>KOMPUTER 18 SZT</t>
  </si>
  <si>
    <t>MIKSER ZED14</t>
  </si>
  <si>
    <t>GITARA BASOWA</t>
  </si>
  <si>
    <t>MIKROFON RODE M3POJEMNOŚCIOW SZT 3</t>
  </si>
  <si>
    <t>WZMACNIACZ GITARY BASOWEJ FENDER COMBO 150 230V</t>
  </si>
  <si>
    <t>PIANINO ELEKTRONICZNE</t>
  </si>
  <si>
    <t>LUSTRZANKA CYFROWA ZE STATYWEM</t>
  </si>
  <si>
    <t>ZESTAW NAGŁOŚNIENIOWY</t>
  </si>
  <si>
    <t>MOKROFONY WOKALNE I INSTRUMENTALNE, BEZPRZEWODOWE, MULTICORE PROEL, KOLUMNY AKTYWNE, KABEL MIKROFONOWYI WTYKI</t>
  </si>
  <si>
    <t>MIKSER CYFROWY ALEN</t>
  </si>
  <si>
    <t>WZMACNIACZ HA6001 I OKABLOWANIE</t>
  </si>
  <si>
    <t>WZMACNIACZ EV Q1212 AMPLIFIER</t>
  </si>
  <si>
    <t>4. Gminny Ośrodek Kultury</t>
  </si>
  <si>
    <t>SYSTEM MONITORINGU</t>
  </si>
  <si>
    <t>2. Gminny Ośrodek Kultury</t>
  </si>
  <si>
    <t>ŚWIETLICA KOMOROWO</t>
  </si>
  <si>
    <t>GAŚNICE, ALARM</t>
  </si>
  <si>
    <t>ŚWIETLICA RAMOTY</t>
  </si>
  <si>
    <t>GAŚNICE</t>
  </si>
  <si>
    <t>ŚWIETLICA PELNIK</t>
  </si>
  <si>
    <t>ŚWIETLICA ZAJĄCZKOWO</t>
  </si>
  <si>
    <t>ŚWIETLICA KOZIA GÓRA</t>
  </si>
  <si>
    <t>ŚWIETLICA GLĘDY</t>
  </si>
  <si>
    <t>ŚWIETLICA FLORCZAKI</t>
  </si>
  <si>
    <t>ŚWIETLICA WORLINY</t>
  </si>
  <si>
    <t>3700Z</t>
  </si>
  <si>
    <t>usługi dla ludności</t>
  </si>
  <si>
    <t>oczyszczalnia ścieków</t>
  </si>
  <si>
    <t>place zabaw, kąpieliska, boiska</t>
  </si>
  <si>
    <t>4. Zakład Gospodarki Komunalnej</t>
  </si>
  <si>
    <t>budynek agregatorni</t>
  </si>
  <si>
    <t>budynek socjalny</t>
  </si>
  <si>
    <t>budynek gospodarczy</t>
  </si>
  <si>
    <t>budynek mieszkalny</t>
  </si>
  <si>
    <t>budynek mieszkalny ( Cok)</t>
  </si>
  <si>
    <t xml:space="preserve">kotłownia Łukta </t>
  </si>
  <si>
    <t>magazyn drewna z silosem</t>
  </si>
  <si>
    <t>komin stalowy 1kpl 2 szt</t>
  </si>
  <si>
    <t>kocioł Elonez 500 na drewno (1kpl)</t>
  </si>
  <si>
    <t>węzeł cieplny kompaktowy (1pkl)</t>
  </si>
  <si>
    <t>instalacje hydrauliczne(1pkl)</t>
  </si>
  <si>
    <t>kocioł C-150DH na drewno</t>
  </si>
  <si>
    <t>bioblok MVT 300 II/93</t>
  </si>
  <si>
    <t>bioblok MVT 1000</t>
  </si>
  <si>
    <t>bioblok MVT 100</t>
  </si>
  <si>
    <t>Przepompownie (60 szt.)</t>
  </si>
  <si>
    <t>Hydrofornia Łukta po modernizacji</t>
  </si>
  <si>
    <t>przed 1939</t>
  </si>
  <si>
    <t>Łukta, ul. Słoneczna 6</t>
  </si>
  <si>
    <t>Ględy 26-udział</t>
  </si>
  <si>
    <t>Łukta, ul.Mazurska 7 udział (Cok)</t>
  </si>
  <si>
    <t>Ględy 33-udział</t>
  </si>
  <si>
    <t>Ględy 31</t>
  </si>
  <si>
    <t>Łukta, ul. Mazurska 14</t>
  </si>
  <si>
    <t>Łukta, ul. Mazurska 16</t>
  </si>
  <si>
    <t>Łukta, ul. Warszawska 7-udział</t>
  </si>
  <si>
    <t>Łukta, ul. Zagrodowa 1</t>
  </si>
  <si>
    <t>teren Gminy Łukta</t>
  </si>
  <si>
    <t>Łukta ul.Olsztyńska</t>
  </si>
  <si>
    <t>5. Zakład Gospodarki Komunalnej</t>
  </si>
  <si>
    <t>Laptop Lenowo</t>
  </si>
  <si>
    <t>3. Zakład Gospodarki Komunalnej</t>
  </si>
  <si>
    <t>CIĄGNIK</t>
  </si>
  <si>
    <t>C-355</t>
  </si>
  <si>
    <t>NOSM667</t>
  </si>
  <si>
    <t>C-385</t>
  </si>
  <si>
    <t>OLW8197</t>
  </si>
  <si>
    <t>STAR</t>
  </si>
  <si>
    <t>SUS1132CEW0013385</t>
  </si>
  <si>
    <t>NOS10FC</t>
  </si>
  <si>
    <t>PRZYCZEPA</t>
  </si>
  <si>
    <t>D-47</t>
  </si>
  <si>
    <t>OLW 0369</t>
  </si>
  <si>
    <t>D-44</t>
  </si>
  <si>
    <t>OLY 9180</t>
  </si>
  <si>
    <t>INT</t>
  </si>
  <si>
    <t>NOSP487</t>
  </si>
  <si>
    <t>KOPARKA</t>
  </si>
  <si>
    <t>C-360</t>
  </si>
  <si>
    <t>KTO102</t>
  </si>
  <si>
    <t>MERCEDES BENZ</t>
  </si>
  <si>
    <t>WD87604515573270</t>
  </si>
  <si>
    <t>NOS29A8</t>
  </si>
  <si>
    <t>DAF</t>
  </si>
  <si>
    <t>FA45</t>
  </si>
  <si>
    <t>XLRAE4SCEYL223005</t>
  </si>
  <si>
    <t>NOS73Y5</t>
  </si>
  <si>
    <t>URZĄDZENIE DO CZYSZCZENIA KANALIZACJI</t>
  </si>
  <si>
    <t>przyczepa</t>
  </si>
  <si>
    <t>ciągnik rolniczy</t>
  </si>
  <si>
    <t>ciężarowy</t>
  </si>
  <si>
    <t>6,5 T</t>
  </si>
  <si>
    <t>4,0 T</t>
  </si>
  <si>
    <t>3,0T</t>
  </si>
  <si>
    <t>5,0T</t>
  </si>
  <si>
    <t>Volkswagen</t>
  </si>
  <si>
    <t>Crafter</t>
  </si>
  <si>
    <t>Tabela nr 2 - Wykaz budynków i budowli w Gminie Łukta</t>
  </si>
  <si>
    <t>01.01.2016</t>
  </si>
  <si>
    <t>31.12.2016</t>
  </si>
  <si>
    <t>14.12.2015</t>
  </si>
  <si>
    <t>13.12.2016</t>
  </si>
  <si>
    <t>22.04.2015</t>
  </si>
  <si>
    <t>21.04.2016</t>
  </si>
  <si>
    <t>01.02.2016</t>
  </si>
  <si>
    <t>31.01.2017</t>
  </si>
  <si>
    <t>05.08.2016</t>
  </si>
  <si>
    <t>06.08.2015</t>
  </si>
  <si>
    <t>01.09.2015</t>
  </si>
  <si>
    <t>31.08.2016</t>
  </si>
  <si>
    <t>08.08.2015</t>
  </si>
  <si>
    <t>07.08.2016</t>
  </si>
  <si>
    <t>05.12.2015</t>
  </si>
  <si>
    <t>04.12.2016</t>
  </si>
  <si>
    <t>25.11.2015</t>
  </si>
  <si>
    <t>24.11.2016</t>
  </si>
  <si>
    <t>10.11.2015</t>
  </si>
  <si>
    <t>09.11.2016</t>
  </si>
  <si>
    <t>21.02.2015</t>
  </si>
  <si>
    <t>20.02.2016</t>
  </si>
  <si>
    <t>21.07.2015</t>
  </si>
  <si>
    <t>20.07.2016</t>
  </si>
  <si>
    <t>30.09.2015</t>
  </si>
  <si>
    <t>29.09.2016</t>
  </si>
  <si>
    <t>ciągnik specjalny</t>
  </si>
  <si>
    <t>Tabela nr 5 - Szkodowość w Gminie Łukta</t>
  </si>
  <si>
    <t>OC dróg - uszkodzenie pojazdu na drodze</t>
  </si>
  <si>
    <t>brak szkód</t>
  </si>
  <si>
    <t>ogień - uszkodzenie pieca wskutek przepięcia</t>
  </si>
  <si>
    <t>OC ogólne - uszkodzenie pojazdu podczas prac porządkowych</t>
  </si>
  <si>
    <t>szyby - wybicie szyby</t>
  </si>
  <si>
    <t>Dopuszczalna masa całkowita</t>
  </si>
  <si>
    <t>2.955 kg</t>
  </si>
  <si>
    <t>12.000 kg</t>
  </si>
  <si>
    <t>6.040 kg</t>
  </si>
  <si>
    <t>10.000 kg</t>
  </si>
  <si>
    <t>11.000 kg</t>
  </si>
  <si>
    <t>6.12 T</t>
  </si>
  <si>
    <t>lokal mieszkalny 1</t>
  </si>
  <si>
    <t>lokal mieszkalny 2</t>
  </si>
  <si>
    <t>Budynek gospodarczy udział</t>
  </si>
  <si>
    <t xml:space="preserve">lokal mieszkalny </t>
  </si>
  <si>
    <t>Komorowo 13 - udział</t>
  </si>
  <si>
    <t>lokal mieszkalny</t>
  </si>
  <si>
    <t>Komorowo 19/5 - udział</t>
  </si>
  <si>
    <t>Ramoty 1/3 - udział</t>
  </si>
  <si>
    <t>Mostkowo 27/2 - udział</t>
  </si>
  <si>
    <t>11x9 oraz 1x18,6</t>
  </si>
  <si>
    <t>budynek gospodarczy (12 sztuk)</t>
  </si>
  <si>
    <t>garaże (9 sztuk)</t>
  </si>
  <si>
    <t>9x16,2</t>
  </si>
  <si>
    <t>O</t>
  </si>
  <si>
    <t>Kanalizacja sanitarna wraz z przyłączami oraz przepompowniami</t>
  </si>
  <si>
    <t>2013/2014</t>
  </si>
  <si>
    <t>Tabela nr 8</t>
  </si>
  <si>
    <t>Nazwa maszyny (urządzenia)</t>
  </si>
  <si>
    <t>Numer seryjny</t>
  </si>
  <si>
    <t>Producent</t>
  </si>
  <si>
    <t>Suma ubezpieczenia</t>
  </si>
  <si>
    <t>Miejsce ubezpieczenia (adres)</t>
  </si>
  <si>
    <t>AGD Kuchenka Amica</t>
  </si>
  <si>
    <t>51GE 3.33 ZP (W)</t>
  </si>
  <si>
    <t>Amica</t>
  </si>
  <si>
    <t>AGD Zmywarka Bosch</t>
  </si>
  <si>
    <t>SGS 55E92EU</t>
  </si>
  <si>
    <t>Bosch</t>
  </si>
  <si>
    <t>AGD Chłodziarko-zamrażarka</t>
  </si>
  <si>
    <t>LG GRB 359 PVQA</t>
  </si>
  <si>
    <t>LG</t>
  </si>
  <si>
    <t>51GE 3.33  ZPMS</t>
  </si>
  <si>
    <t>2011</t>
  </si>
  <si>
    <t>FK 272.3X</t>
  </si>
  <si>
    <t xml:space="preserve">AGD Zmywarka </t>
  </si>
  <si>
    <t>DFG 262 NX EU</t>
  </si>
  <si>
    <t>Indesit</t>
  </si>
  <si>
    <t xml:space="preserve"> Kozia Góra</t>
  </si>
  <si>
    <t>AGD Kuchenka Beko</t>
  </si>
  <si>
    <t>CSE52620DX</t>
  </si>
  <si>
    <t>2013</t>
  </si>
  <si>
    <t>Beko</t>
  </si>
  <si>
    <t>WBE 3414TS</t>
  </si>
  <si>
    <t>Whirlpool</t>
  </si>
  <si>
    <t>ZWA 649</t>
  </si>
  <si>
    <t>Zmywarka</t>
  </si>
  <si>
    <t>Hendi</t>
  </si>
  <si>
    <t>Łukta, ul. Warszawska 17</t>
  </si>
  <si>
    <t>Zmywarka - FI - 60</t>
  </si>
  <si>
    <t>Gastro Polska</t>
  </si>
  <si>
    <t>Łukta, Mostkowo 25</t>
  </si>
  <si>
    <t>Piec CO</t>
  </si>
  <si>
    <t>DC 100</t>
  </si>
  <si>
    <t>Atmos Polska</t>
  </si>
  <si>
    <t>*20880,00zł.</t>
  </si>
  <si>
    <t>DC75</t>
  </si>
  <si>
    <t>*16220,00zł</t>
  </si>
  <si>
    <t>kocioł Elonez 500 na drewno</t>
  </si>
  <si>
    <t>2001</t>
  </si>
  <si>
    <t>*- cena rynkowa podana przez Ubezpieczonego</t>
  </si>
  <si>
    <t>Tabela nr 7 - Wykaz maszyn i urządzeń do ubezpieczenia od uszkodzeń (od wszystkich ryzyk)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</si>
</sst>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8" formatCode="#,##0.00\ &quot;zł&quot;"/>
    <numFmt numFmtId="170" formatCode="#,##0.00\ _z_ł"/>
    <numFmt numFmtId="178" formatCode="\ #,##0.00&quot; zł &quot;;\-#,##0.00&quot; zł &quot;;&quot; -&quot;#&quot; zł &quot;;@\ "/>
    <numFmt numFmtId="179" formatCode="_-* #,##0.00&quot; zł&quot;_-;\-* #,##0.00&quot; zł&quot;_-;_-* \-??&quot; zł&quot;_-;_-@_-"/>
    <numFmt numFmtId="180" formatCode="#,##0.00&quot; zł &quot;;\-#,##0.00&quot; zł &quot;;&quot; -&quot;#&quot; zł &quot;;@\ "/>
  </numFmts>
  <fonts count="26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4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0" fillId="0" borderId="0"/>
    <xf numFmtId="0" fontId="2" fillId="0" borderId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289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170" fontId="2" fillId="0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/>
    </xf>
    <xf numFmtId="0" fontId="0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Fill="1" applyBorder="1"/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8" fontId="2" fillId="0" borderId="1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Alignment="1">
      <alignment horizontal="right"/>
    </xf>
    <xf numFmtId="168" fontId="14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168" fontId="14" fillId="0" borderId="1" xfId="0" applyNumberFormat="1" applyFont="1" applyFill="1" applyBorder="1" applyAlignment="1">
      <alignment vertical="center" wrapText="1"/>
    </xf>
    <xf numFmtId="168" fontId="14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right" vertical="center" wrapText="1"/>
    </xf>
    <xf numFmtId="168" fontId="3" fillId="0" borderId="1" xfId="0" applyNumberFormat="1" applyFont="1" applyFill="1" applyBorder="1" applyAlignment="1">
      <alignment horizontal="right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168" fontId="2" fillId="0" borderId="1" xfId="0" applyNumberFormat="1" applyFont="1" applyFill="1" applyBorder="1" applyAlignment="1">
      <alignment vertical="center" wrapText="1"/>
    </xf>
    <xf numFmtId="168" fontId="3" fillId="0" borderId="0" xfId="0" applyNumberFormat="1" applyFont="1" applyAlignment="1">
      <alignment horizontal="right"/>
    </xf>
    <xf numFmtId="0" fontId="2" fillId="0" borderId="4" xfId="0" applyFont="1" applyFill="1" applyBorder="1" applyAlignment="1">
      <alignment vertical="center" wrapText="1"/>
    </xf>
    <xf numFmtId="168" fontId="9" fillId="0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/>
    <xf numFmtId="168" fontId="2" fillId="0" borderId="0" xfId="0" applyNumberFormat="1" applyFont="1" applyAlignment="1">
      <alignment horizontal="right" wrapText="1"/>
    </xf>
    <xf numFmtId="168" fontId="2" fillId="0" borderId="1" xfId="0" applyNumberFormat="1" applyFont="1" applyBorder="1" applyAlignment="1">
      <alignment horizontal="right" vertical="top" wrapText="1"/>
    </xf>
    <xf numFmtId="168" fontId="3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center" wrapText="1"/>
    </xf>
    <xf numFmtId="0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8" fontId="5" fillId="0" borderId="0" xfId="0" applyNumberFormat="1" applyFont="1" applyAlignment="1">
      <alignment horizontal="right"/>
    </xf>
    <xf numFmtId="168" fontId="3" fillId="0" borderId="1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Alignment="1">
      <alignment horizontal="right" vertical="center"/>
    </xf>
    <xf numFmtId="168" fontId="0" fillId="0" borderId="1" xfId="0" applyNumberFormat="1" applyFill="1" applyBorder="1" applyAlignment="1">
      <alignment vertical="center"/>
    </xf>
    <xf numFmtId="168" fontId="3" fillId="0" borderId="1" xfId="0" applyNumberFormat="1" applyFont="1" applyFill="1" applyBorder="1" applyAlignment="1">
      <alignment vertical="center"/>
    </xf>
    <xf numFmtId="168" fontId="0" fillId="0" borderId="0" xfId="0" applyNumberFormat="1" applyFill="1"/>
    <xf numFmtId="168" fontId="0" fillId="0" borderId="4" xfId="0" applyNumberFormat="1" applyFill="1" applyBorder="1" applyAlignment="1">
      <alignment vertical="center"/>
    </xf>
    <xf numFmtId="168" fontId="0" fillId="0" borderId="1" xfId="0" applyNumberFormat="1" applyFill="1" applyBorder="1" applyAlignment="1">
      <alignment horizontal="right" vertical="center"/>
    </xf>
    <xf numFmtId="168" fontId="0" fillId="0" borderId="4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168" fontId="3" fillId="0" borderId="0" xfId="0" applyNumberFormat="1" applyFont="1" applyAlignment="1">
      <alignment horizontal="center" wrapText="1"/>
    </xf>
    <xf numFmtId="168" fontId="2" fillId="0" borderId="1" xfId="0" applyNumberFormat="1" applyFont="1" applyBorder="1" applyAlignment="1">
      <alignment horizontal="right" vertical="center" wrapText="1"/>
    </xf>
    <xf numFmtId="168" fontId="3" fillId="0" borderId="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right" vertical="center" wrapText="1"/>
    </xf>
    <xf numFmtId="168" fontId="0" fillId="0" borderId="1" xfId="0" applyNumberFormat="1" applyFont="1" applyFill="1" applyBorder="1" applyAlignment="1">
      <alignment horizontal="right" vertical="center" wrapText="1"/>
    </xf>
    <xf numFmtId="168" fontId="3" fillId="3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0" borderId="0" xfId="0" applyFont="1"/>
    <xf numFmtId="168" fontId="2" fillId="0" borderId="0" xfId="0" applyNumberFormat="1" applyFont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/>
    <xf numFmtId="0" fontId="0" fillId="7" borderId="1" xfId="0" applyFill="1" applyBorder="1"/>
    <xf numFmtId="0" fontId="3" fillId="7" borderId="1" xfId="0" applyFont="1" applyFill="1" applyBorder="1" applyAlignment="1">
      <alignment horizontal="left" vertical="center" wrapText="1"/>
    </xf>
    <xf numFmtId="168" fontId="3" fillId="3" borderId="6" xfId="0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168" fontId="3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4" fontId="2" fillId="0" borderId="1" xfId="4" applyFont="1" applyFill="1" applyBorder="1" applyAlignment="1">
      <alignment horizontal="center" vertical="center" wrapText="1"/>
    </xf>
    <xf numFmtId="44" fontId="2" fillId="0" borderId="1" xfId="4" applyFont="1" applyFill="1" applyBorder="1" applyAlignment="1">
      <alignment vertical="center" wrapText="1"/>
    </xf>
    <xf numFmtId="44" fontId="2" fillId="0" borderId="1" xfId="4" applyFont="1" applyFill="1" applyBorder="1" applyAlignment="1">
      <alignment horizontal="right" vertical="center" wrapText="1"/>
    </xf>
    <xf numFmtId="44" fontId="3" fillId="0" borderId="1" xfId="0" applyNumberFormat="1" applyFont="1" applyFill="1" applyBorder="1"/>
    <xf numFmtId="0" fontId="2" fillId="0" borderId="7" xfId="0" applyFont="1" applyFill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44" fontId="2" fillId="0" borderId="1" xfId="4" applyNumberFormat="1" applyFont="1" applyFill="1" applyBorder="1" applyAlignment="1">
      <alignment horizontal="right" vertical="center" wrapText="1"/>
    </xf>
    <xf numFmtId="0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 wrapText="1"/>
    </xf>
    <xf numFmtId="44" fontId="2" fillId="0" borderId="7" xfId="4" applyFont="1" applyFill="1" applyBorder="1" applyAlignment="1">
      <alignment vertical="center" wrapText="1"/>
    </xf>
    <xf numFmtId="44" fontId="2" fillId="0" borderId="1" xfId="4" applyFont="1" applyBorder="1" applyAlignment="1">
      <alignment horizontal="right" vertical="center" wrapText="1"/>
    </xf>
    <xf numFmtId="44" fontId="2" fillId="0" borderId="7" xfId="4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14" fillId="0" borderId="7" xfId="0" applyNumberFormat="1" applyFont="1" applyFill="1" applyBorder="1" applyAlignment="1">
      <alignment vertical="center" wrapText="1"/>
    </xf>
    <xf numFmtId="44" fontId="3" fillId="0" borderId="1" xfId="4" applyFont="1" applyFill="1" applyBorder="1"/>
    <xf numFmtId="0" fontId="2" fillId="0" borderId="1" xfId="4" applyNumberFormat="1" applyFont="1" applyFill="1" applyBorder="1" applyAlignment="1">
      <alignment horizontal="center" vertical="center"/>
    </xf>
    <xf numFmtId="44" fontId="3" fillId="0" borderId="4" xfId="4" applyFont="1" applyFill="1" applyBorder="1"/>
    <xf numFmtId="0" fontId="2" fillId="0" borderId="1" xfId="0" applyFont="1" applyBorder="1" applyAlignment="1"/>
    <xf numFmtId="0" fontId="2" fillId="0" borderId="7" xfId="0" applyFont="1" applyBorder="1" applyAlignment="1"/>
    <xf numFmtId="0" fontId="2" fillId="0" borderId="1" xfId="0" applyFont="1" applyFill="1" applyBorder="1" applyAlignment="1">
      <alignment horizontal="justify" vertical="center"/>
    </xf>
    <xf numFmtId="168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 wrapText="1"/>
    </xf>
    <xf numFmtId="4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68" fontId="2" fillId="0" borderId="7" xfId="0" applyNumberFormat="1" applyFont="1" applyFill="1" applyBorder="1" applyAlignment="1">
      <alignment vertical="center"/>
    </xf>
    <xf numFmtId="0" fontId="2" fillId="0" borderId="1" xfId="4" applyNumberFormat="1" applyFont="1" applyFill="1" applyBorder="1" applyAlignment="1">
      <alignment horizontal="left" vertical="center" wrapText="1"/>
    </xf>
    <xf numFmtId="168" fontId="2" fillId="0" borderId="1" xfId="0" applyNumberFormat="1" applyFont="1" applyBorder="1" applyAlignment="1">
      <alignment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4" xfId="4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4" fontId="3" fillId="0" borderId="1" xfId="4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/>
    </xf>
    <xf numFmtId="168" fontId="3" fillId="8" borderId="1" xfId="0" applyNumberFormat="1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168" fontId="14" fillId="0" borderId="4" xfId="0" applyNumberFormat="1" applyFont="1" applyFill="1" applyBorder="1" applyAlignment="1">
      <alignment horizontal="center" vertical="center" wrapText="1"/>
    </xf>
    <xf numFmtId="168" fontId="2" fillId="0" borderId="4" xfId="4" applyNumberFormat="1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 wrapText="1"/>
    </xf>
    <xf numFmtId="44" fontId="3" fillId="0" borderId="1" xfId="2" applyNumberFormat="1" applyFont="1" applyFill="1" applyBorder="1" applyAlignment="1">
      <alignment horizontal="center" vertical="center" wrapText="1"/>
    </xf>
    <xf numFmtId="44" fontId="2" fillId="7" borderId="11" xfId="5" applyFont="1" applyFill="1" applyBorder="1" applyAlignment="1">
      <alignment vertical="center"/>
    </xf>
    <xf numFmtId="178" fontId="2" fillId="7" borderId="11" xfId="2" applyNumberFormat="1" applyFont="1" applyFill="1" applyBorder="1"/>
    <xf numFmtId="0" fontId="2" fillId="0" borderId="9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left" vertical="center"/>
    </xf>
    <xf numFmtId="178" fontId="2" fillId="4" borderId="11" xfId="3" applyNumberFormat="1" applyFont="1" applyFill="1" applyBorder="1" applyAlignment="1">
      <alignment horizontal="left" vertical="center" wrapText="1"/>
    </xf>
    <xf numFmtId="49" fontId="2" fillId="0" borderId="11" xfId="5" applyNumberFormat="1" applyFont="1" applyFill="1" applyBorder="1" applyAlignment="1">
      <alignment horizontal="center" vertical="center"/>
    </xf>
    <xf numFmtId="178" fontId="2" fillId="0" borderId="11" xfId="2" applyNumberFormat="1" applyFont="1" applyFill="1" applyBorder="1" applyAlignment="1">
      <alignment horizontal="center"/>
    </xf>
    <xf numFmtId="44" fontId="2" fillId="0" borderId="11" xfId="4" applyFont="1" applyFill="1" applyBorder="1" applyAlignment="1">
      <alignment horizontal="center"/>
    </xf>
    <xf numFmtId="44" fontId="2" fillId="0" borderId="1" xfId="5" applyFont="1" applyBorder="1" applyAlignment="1">
      <alignment vertical="center"/>
    </xf>
    <xf numFmtId="178" fontId="2" fillId="0" borderId="11" xfId="2" applyNumberFormat="1" applyFont="1" applyFill="1" applyBorder="1"/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179" fontId="2" fillId="0" borderId="1" xfId="2" applyNumberFormat="1" applyFont="1" applyBorder="1" applyAlignment="1">
      <alignment horizontal="left" vertical="center" wrapText="1"/>
    </xf>
    <xf numFmtId="49" fontId="2" fillId="0" borderId="1" xfId="5" applyNumberFormat="1" applyFont="1" applyBorder="1" applyAlignment="1">
      <alignment horizontal="center" vertical="center"/>
    </xf>
    <xf numFmtId="44" fontId="2" fillId="0" borderId="1" xfId="5" applyFont="1" applyBorder="1" applyAlignment="1">
      <alignment horizontal="center" vertical="center"/>
    </xf>
    <xf numFmtId="44" fontId="2" fillId="0" borderId="1" xfId="4" applyFont="1" applyBorder="1" applyAlignment="1">
      <alignment horizontal="center" vertical="center"/>
    </xf>
    <xf numFmtId="0" fontId="2" fillId="4" borderId="12" xfId="2" applyFont="1" applyFill="1" applyBorder="1" applyAlignment="1">
      <alignment horizontal="left" vertical="center"/>
    </xf>
    <xf numFmtId="180" fontId="2" fillId="4" borderId="12" xfId="2" applyNumberFormat="1" applyFont="1" applyFill="1" applyBorder="1" applyAlignment="1">
      <alignment horizontal="left" vertical="center" wrapText="1"/>
    </xf>
    <xf numFmtId="49" fontId="2" fillId="0" borderId="12" xfId="5" applyNumberFormat="1" applyFont="1" applyFill="1" applyBorder="1" applyAlignment="1">
      <alignment horizontal="center" vertical="center"/>
    </xf>
    <xf numFmtId="44" fontId="2" fillId="0" borderId="12" xfId="5" applyFont="1" applyFill="1" applyBorder="1" applyAlignment="1">
      <alignment horizontal="center" vertical="center"/>
    </xf>
    <xf numFmtId="44" fontId="2" fillId="0" borderId="12" xfId="4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left" vertical="center"/>
    </xf>
    <xf numFmtId="179" fontId="25" fillId="0" borderId="12" xfId="3" applyNumberFormat="1" applyFont="1" applyFill="1" applyBorder="1" applyAlignment="1">
      <alignment horizontal="left" vertical="center" wrapText="1"/>
    </xf>
    <xf numFmtId="44" fontId="2" fillId="0" borderId="9" xfId="4" applyFont="1" applyBorder="1" applyAlignment="1">
      <alignment horizontal="center" vertical="center"/>
    </xf>
    <xf numFmtId="179" fontId="2" fillId="0" borderId="12" xfId="3" applyNumberFormat="1" applyFont="1" applyFill="1" applyBorder="1" applyAlignment="1">
      <alignment horizontal="left" vertical="center" wrapText="1"/>
    </xf>
    <xf numFmtId="44" fontId="2" fillId="0" borderId="13" xfId="4" applyFont="1" applyFill="1" applyBorder="1" applyAlignment="1">
      <alignment horizontal="center" vertical="center"/>
    </xf>
    <xf numFmtId="179" fontId="25" fillId="0" borderId="14" xfId="3" applyNumberFormat="1" applyFont="1" applyFill="1" applyBorder="1" applyAlignment="1">
      <alignment horizontal="left" vertical="center" wrapText="1"/>
    </xf>
    <xf numFmtId="179" fontId="25" fillId="0" borderId="1" xfId="3" applyNumberFormat="1" applyFont="1" applyFill="1" applyBorder="1" applyAlignment="1">
      <alignment horizontal="left" vertical="center" wrapText="1"/>
    </xf>
    <xf numFmtId="44" fontId="3" fillId="0" borderId="1" xfId="4" applyFont="1" applyBorder="1" applyAlignment="1">
      <alignment vertical="center"/>
    </xf>
    <xf numFmtId="44" fontId="2" fillId="7" borderId="12" xfId="5" applyFont="1" applyFill="1" applyBorder="1" applyAlignment="1">
      <alignment vertical="center"/>
    </xf>
    <xf numFmtId="0" fontId="2" fillId="4" borderId="11" xfId="3" applyNumberFormat="1" applyFont="1" applyFill="1" applyBorder="1" applyAlignment="1">
      <alignment horizontal="left" vertical="center" wrapText="1"/>
    </xf>
    <xf numFmtId="49" fontId="2" fillId="0" borderId="11" xfId="1" applyNumberFormat="1" applyFont="1" applyFill="1" applyBorder="1" applyAlignment="1">
      <alignment horizontal="center"/>
    </xf>
    <xf numFmtId="178" fontId="2" fillId="0" borderId="11" xfId="2" applyNumberFormat="1" applyFont="1" applyFill="1" applyBorder="1" applyAlignment="1">
      <alignment horizontal="left"/>
    </xf>
    <xf numFmtId="49" fontId="2" fillId="0" borderId="1" xfId="6" applyNumberFormat="1" applyFont="1" applyBorder="1" applyAlignment="1">
      <alignment horizontal="center" vertical="top"/>
    </xf>
    <xf numFmtId="44" fontId="2" fillId="0" borderId="1" xfId="6" applyFont="1" applyBorder="1" applyAlignment="1">
      <alignment horizontal="center" vertical="center"/>
    </xf>
    <xf numFmtId="44" fontId="2" fillId="0" borderId="1" xfId="6" applyFont="1" applyBorder="1" applyAlignment="1">
      <alignment vertical="center"/>
    </xf>
    <xf numFmtId="44" fontId="2" fillId="0" borderId="1" xfId="6" applyFont="1" applyBorder="1" applyAlignment="1">
      <alignment horizontal="left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12" xfId="6" applyNumberFormat="1" applyFont="1" applyFill="1" applyBorder="1" applyAlignment="1">
      <alignment horizontal="center" vertical="center"/>
    </xf>
    <xf numFmtId="44" fontId="2" fillId="0" borderId="12" xfId="6" applyFont="1" applyFill="1" applyBorder="1" applyAlignment="1">
      <alignment horizontal="center" vertical="center"/>
    </xf>
    <xf numFmtId="44" fontId="2" fillId="0" borderId="12" xfId="6" applyFont="1" applyFill="1" applyBorder="1" applyAlignment="1">
      <alignment vertical="center"/>
    </xf>
    <xf numFmtId="44" fontId="2" fillId="0" borderId="12" xfId="6" applyFont="1" applyFill="1" applyBorder="1" applyAlignment="1">
      <alignment horizontal="left" vertical="center"/>
    </xf>
    <xf numFmtId="0" fontId="2" fillId="0" borderId="1" xfId="6" applyNumberFormat="1" applyFont="1" applyBorder="1" applyAlignment="1">
      <alignment horizontal="center" vertical="center"/>
    </xf>
    <xf numFmtId="44" fontId="2" fillId="0" borderId="1" xfId="6" applyFont="1" applyBorder="1" applyAlignment="1">
      <alignment horizontal="right" vertical="center"/>
    </xf>
    <xf numFmtId="44" fontId="2" fillId="0" borderId="12" xfId="6" applyFont="1" applyFill="1" applyBorder="1" applyAlignment="1">
      <alignment horizontal="right" vertical="center"/>
    </xf>
    <xf numFmtId="44" fontId="3" fillId="0" borderId="1" xfId="2" applyNumberFormat="1" applyFont="1" applyFill="1" applyBorder="1" applyAlignment="1">
      <alignment horizontal="center"/>
    </xf>
    <xf numFmtId="0" fontId="0" fillId="0" borderId="11" xfId="2" applyFont="1" applyFill="1" applyBorder="1" applyAlignment="1">
      <alignment horizontal="left" vertical="center"/>
    </xf>
    <xf numFmtId="0" fontId="2" fillId="4" borderId="11" xfId="3" applyNumberFormat="1" applyFont="1" applyFill="1" applyBorder="1" applyAlignment="1">
      <alignment horizontal="right" vertical="center" wrapText="1"/>
    </xf>
    <xf numFmtId="49" fontId="0" fillId="0" borderId="11" xfId="1" applyNumberFormat="1" applyFont="1" applyFill="1" applyBorder="1" applyAlignment="1">
      <alignment horizontal="center"/>
    </xf>
    <xf numFmtId="178" fontId="0" fillId="0" borderId="11" xfId="2" applyNumberFormat="1" applyFont="1" applyFill="1" applyBorder="1" applyAlignment="1">
      <alignment horizontal="center"/>
    </xf>
    <xf numFmtId="178" fontId="0" fillId="0" borderId="11" xfId="2" applyNumberFormat="1" applyFont="1" applyFill="1" applyBorder="1" applyAlignment="1">
      <alignment horizontal="left"/>
    </xf>
    <xf numFmtId="49" fontId="0" fillId="0" borderId="1" xfId="6" applyNumberFormat="1" applyFont="1" applyBorder="1" applyAlignment="1">
      <alignment horizontal="center" vertical="top"/>
    </xf>
    <xf numFmtId="44" fontId="3" fillId="0" borderId="1" xfId="4" applyFont="1" applyFill="1" applyBorder="1" applyAlignment="1">
      <alignment horizontal="center"/>
    </xf>
    <xf numFmtId="0" fontId="0" fillId="0" borderId="0" xfId="0" applyFont="1"/>
    <xf numFmtId="44" fontId="2" fillId="0" borderId="14" xfId="5" applyFont="1" applyFill="1" applyBorder="1" applyAlignment="1">
      <alignment vertical="center"/>
    </xf>
    <xf numFmtId="44" fontId="2" fillId="0" borderId="1" xfId="5" applyFont="1" applyFill="1" applyBorder="1" applyAlignment="1">
      <alignment vertical="center"/>
    </xf>
    <xf numFmtId="0" fontId="2" fillId="8" borderId="1" xfId="0" applyFont="1" applyFill="1" applyBorder="1" applyAlignment="1">
      <alignment horizontal="center"/>
    </xf>
    <xf numFmtId="44" fontId="3" fillId="8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3" fillId="7" borderId="17" xfId="0" applyFont="1" applyFill="1" applyBorder="1" applyAlignment="1">
      <alignment horizontal="left" vertical="center" wrapText="1"/>
    </xf>
    <xf numFmtId="0" fontId="3" fillId="0" borderId="30" xfId="2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0" fontId="3" fillId="0" borderId="35" xfId="2" applyNumberFormat="1" applyFont="1" applyFill="1" applyBorder="1" applyAlignment="1">
      <alignment horizontal="center"/>
    </xf>
    <xf numFmtId="0" fontId="3" fillId="0" borderId="9" xfId="2" applyNumberFormat="1" applyFont="1" applyFill="1" applyBorder="1" applyAlignment="1">
      <alignment horizontal="center"/>
    </xf>
    <xf numFmtId="0" fontId="3" fillId="0" borderId="17" xfId="2" applyNumberFormat="1" applyFont="1" applyFill="1" applyBorder="1" applyAlignment="1">
      <alignment horizontal="center"/>
    </xf>
    <xf numFmtId="0" fontId="3" fillId="0" borderId="18" xfId="2" applyNumberFormat="1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</cellXfs>
  <cellStyles count="7">
    <cellStyle name="Dziesiętny 2" xfId="1"/>
    <cellStyle name="Normalny" xfId="0" builtinId="0"/>
    <cellStyle name="Normalny 2" xfId="2"/>
    <cellStyle name="Normalny_pozostałe dane" xfId="3"/>
    <cellStyle name="Walutowy" xfId="4" builtinId="4"/>
    <cellStyle name="Walutowy 2" xfId="5"/>
    <cellStyle name="Walutowy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Normal="120" zoomScaleSheetLayoutView="100" workbookViewId="0">
      <selection activeCell="G6" sqref="G6"/>
    </sheetView>
  </sheetViews>
  <sheetFormatPr defaultRowHeight="12.75" x14ac:dyDescent="0.2"/>
  <cols>
    <col min="1" max="1" width="5.42578125" customWidth="1"/>
    <col min="2" max="2" width="43.85546875" customWidth="1"/>
    <col min="3" max="3" width="14.5703125" customWidth="1"/>
    <col min="4" max="4" width="12.7109375" style="81" customWidth="1"/>
    <col min="5" max="5" width="10.42578125" style="81" customWidth="1"/>
    <col min="6" max="6" width="19.28515625" style="81" customWidth="1"/>
    <col min="7" max="7" width="15.7109375" customWidth="1"/>
    <col min="8" max="8" width="17.140625" style="81" customWidth="1"/>
    <col min="9" max="11" width="19.85546875" customWidth="1"/>
  </cols>
  <sheetData>
    <row r="1" spans="1:11" x14ac:dyDescent="0.2">
      <c r="A1" s="23" t="s">
        <v>92</v>
      </c>
      <c r="G1" s="101"/>
    </row>
    <row r="3" spans="1:11" s="160" customFormat="1" ht="36" x14ac:dyDescent="0.2">
      <c r="A3" s="105" t="s">
        <v>8</v>
      </c>
      <c r="B3" s="105" t="s">
        <v>9</v>
      </c>
      <c r="C3" s="105" t="s">
        <v>10</v>
      </c>
      <c r="D3" s="105" t="s">
        <v>11</v>
      </c>
      <c r="E3" s="105" t="s">
        <v>6</v>
      </c>
      <c r="F3" s="106" t="s">
        <v>42</v>
      </c>
      <c r="G3" s="106" t="s">
        <v>12</v>
      </c>
      <c r="H3" s="106" t="s">
        <v>41</v>
      </c>
      <c r="I3" s="106" t="s">
        <v>217</v>
      </c>
      <c r="J3" s="106" t="s">
        <v>216</v>
      </c>
      <c r="K3" s="106" t="s">
        <v>215</v>
      </c>
    </row>
    <row r="4" spans="1:11" s="160" customFormat="1" ht="25.5" x14ac:dyDescent="0.2">
      <c r="A4" s="161">
        <v>1</v>
      </c>
      <c r="B4" s="119" t="s">
        <v>77</v>
      </c>
      <c r="C4" s="49" t="s">
        <v>78</v>
      </c>
      <c r="D4" s="64">
        <v>510743226</v>
      </c>
      <c r="E4" s="124" t="s">
        <v>93</v>
      </c>
      <c r="F4" s="65" t="s">
        <v>94</v>
      </c>
      <c r="G4" s="49">
        <v>20</v>
      </c>
      <c r="H4" s="49"/>
      <c r="I4" s="121" t="s">
        <v>365</v>
      </c>
      <c r="J4" s="162" t="s">
        <v>95</v>
      </c>
      <c r="K4" s="162" t="s">
        <v>95</v>
      </c>
    </row>
    <row r="5" spans="1:11" s="12" customFormat="1" ht="38.25" x14ac:dyDescent="0.2">
      <c r="A5" s="49">
        <v>2</v>
      </c>
      <c r="B5" s="119" t="s">
        <v>79</v>
      </c>
      <c r="C5" s="49" t="s">
        <v>80</v>
      </c>
      <c r="D5" s="64">
        <v>510890074</v>
      </c>
      <c r="E5" s="65" t="s">
        <v>212</v>
      </c>
      <c r="F5" s="124" t="s">
        <v>213</v>
      </c>
      <c r="G5" s="49">
        <v>73</v>
      </c>
      <c r="H5" s="49">
        <v>584</v>
      </c>
      <c r="I5" s="1" t="s">
        <v>214</v>
      </c>
      <c r="J5" s="103"/>
      <c r="K5" s="162" t="s">
        <v>95</v>
      </c>
    </row>
    <row r="6" spans="1:11" s="12" customFormat="1" ht="25.5" customHeight="1" x14ac:dyDescent="0.2">
      <c r="A6" s="161">
        <v>3</v>
      </c>
      <c r="B6" s="119" t="s">
        <v>81</v>
      </c>
      <c r="C6" s="2" t="s">
        <v>82</v>
      </c>
      <c r="D6" s="49">
        <v>519506249</v>
      </c>
      <c r="E6" s="137" t="s">
        <v>301</v>
      </c>
      <c r="F6" s="137" t="s">
        <v>302</v>
      </c>
      <c r="G6" s="49">
        <v>2</v>
      </c>
      <c r="H6" s="141"/>
      <c r="I6" s="142"/>
      <c r="J6" s="143" t="s">
        <v>281</v>
      </c>
      <c r="K6" s="143" t="s">
        <v>95</v>
      </c>
    </row>
    <row r="7" spans="1:11" s="12" customFormat="1" ht="25.5" customHeight="1" x14ac:dyDescent="0.2">
      <c r="A7" s="49">
        <v>4</v>
      </c>
      <c r="B7" s="4" t="s">
        <v>83</v>
      </c>
      <c r="C7" s="49" t="s">
        <v>84</v>
      </c>
      <c r="D7" s="67" t="s">
        <v>85</v>
      </c>
      <c r="E7" s="66" t="s">
        <v>288</v>
      </c>
      <c r="F7" s="66" t="s">
        <v>289</v>
      </c>
      <c r="G7" s="49">
        <v>8</v>
      </c>
      <c r="H7" s="141"/>
      <c r="I7" s="142"/>
      <c r="J7" s="143" t="s">
        <v>281</v>
      </c>
      <c r="K7" s="143" t="s">
        <v>95</v>
      </c>
    </row>
    <row r="8" spans="1:11" s="12" customFormat="1" ht="25.5" customHeight="1" x14ac:dyDescent="0.2">
      <c r="A8" s="161">
        <v>5</v>
      </c>
      <c r="B8" s="119" t="s">
        <v>86</v>
      </c>
      <c r="C8" s="49" t="s">
        <v>87</v>
      </c>
      <c r="D8" s="67" t="s">
        <v>88</v>
      </c>
      <c r="E8" s="68" t="s">
        <v>316</v>
      </c>
      <c r="F8" s="68" t="s">
        <v>317</v>
      </c>
      <c r="G8" s="49" t="s">
        <v>318</v>
      </c>
      <c r="H8" s="49"/>
      <c r="I8" s="103"/>
      <c r="J8" s="103"/>
      <c r="K8" s="143" t="s">
        <v>95</v>
      </c>
    </row>
    <row r="9" spans="1:11" s="12" customFormat="1" ht="25.5" customHeight="1" x14ac:dyDescent="0.2">
      <c r="A9" s="49">
        <v>6</v>
      </c>
      <c r="B9" s="119" t="s">
        <v>89</v>
      </c>
      <c r="C9" s="49" t="s">
        <v>90</v>
      </c>
      <c r="D9" s="67" t="s">
        <v>91</v>
      </c>
      <c r="E9" s="66" t="s">
        <v>362</v>
      </c>
      <c r="F9" s="66" t="s">
        <v>363</v>
      </c>
      <c r="G9" s="49">
        <v>16</v>
      </c>
      <c r="H9" s="49"/>
      <c r="I9" s="103" t="s">
        <v>364</v>
      </c>
      <c r="J9" s="162" t="s">
        <v>95</v>
      </c>
      <c r="K9" s="162" t="s">
        <v>95</v>
      </c>
    </row>
  </sheetData>
  <phoneticPr fontId="15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tabSelected="1" view="pageBreakPreview" zoomScale="69" zoomScaleNormal="82" zoomScaleSheetLayoutView="69" workbookViewId="0">
      <selection activeCell="G64" sqref="G64"/>
    </sheetView>
  </sheetViews>
  <sheetFormatPr defaultRowHeight="12.75" x14ac:dyDescent="0.2"/>
  <cols>
    <col min="1" max="1" width="4.28515625" style="11" customWidth="1"/>
    <col min="2" max="2" width="28.7109375" style="11" customWidth="1"/>
    <col min="3" max="3" width="14.140625" style="13" customWidth="1"/>
    <col min="4" max="4" width="16.42578125" style="37" customWidth="1"/>
    <col min="5" max="5" width="16.42578125" style="38" customWidth="1"/>
    <col min="6" max="6" width="11" style="11" customWidth="1"/>
    <col min="7" max="7" width="22.5703125" style="11" customWidth="1"/>
    <col min="8" max="8" width="13.5703125" style="11" customWidth="1"/>
    <col min="9" max="9" width="45.5703125" style="11" customWidth="1"/>
    <col min="10" max="10" width="22.7109375" style="11" customWidth="1"/>
    <col min="11" max="11" width="8.42578125" style="11" customWidth="1"/>
    <col min="12" max="14" width="15.140625" style="11" customWidth="1"/>
    <col min="15" max="15" width="11.7109375" style="11" customWidth="1"/>
    <col min="16" max="16" width="11" style="11" customWidth="1"/>
    <col min="17" max="17" width="11.5703125" customWidth="1"/>
    <col min="18" max="18" width="11.7109375" customWidth="1"/>
    <col min="19" max="20" width="11" customWidth="1"/>
    <col min="21" max="21" width="11.7109375" customWidth="1"/>
    <col min="22" max="24" width="11.28515625" customWidth="1"/>
  </cols>
  <sheetData>
    <row r="1" spans="1:24" x14ac:dyDescent="0.2">
      <c r="D1" s="102"/>
      <c r="E1" s="13"/>
    </row>
    <row r="2" spans="1:24" x14ac:dyDescent="0.2">
      <c r="A2" s="23" t="s">
        <v>434</v>
      </c>
      <c r="F2" s="39"/>
    </row>
    <row r="3" spans="1:24" ht="62.25" customHeight="1" x14ac:dyDescent="0.2">
      <c r="A3" s="239" t="s">
        <v>43</v>
      </c>
      <c r="B3" s="239" t="s">
        <v>44</v>
      </c>
      <c r="C3" s="239" t="s">
        <v>45</v>
      </c>
      <c r="D3" s="239" t="s">
        <v>46</v>
      </c>
      <c r="E3" s="239" t="s">
        <v>47</v>
      </c>
      <c r="F3" s="239" t="s">
        <v>48</v>
      </c>
      <c r="G3" s="239" t="s">
        <v>63</v>
      </c>
      <c r="H3" s="239" t="s">
        <v>64</v>
      </c>
      <c r="I3" s="239" t="s">
        <v>13</v>
      </c>
      <c r="J3" s="239" t="s">
        <v>14</v>
      </c>
      <c r="K3" s="239" t="s">
        <v>43</v>
      </c>
      <c r="L3" s="242" t="s">
        <v>49</v>
      </c>
      <c r="M3" s="242"/>
      <c r="N3" s="242"/>
      <c r="O3" s="239" t="s">
        <v>65</v>
      </c>
      <c r="P3" s="239"/>
      <c r="Q3" s="239"/>
      <c r="R3" s="239"/>
      <c r="S3" s="239"/>
      <c r="T3" s="239"/>
      <c r="U3" s="241" t="s">
        <v>50</v>
      </c>
      <c r="V3" s="241" t="s">
        <v>51</v>
      </c>
      <c r="W3" s="241" t="s">
        <v>52</v>
      </c>
      <c r="X3" s="241" t="s">
        <v>53</v>
      </c>
    </row>
    <row r="4" spans="1:24" ht="62.25" customHeight="1" x14ac:dyDescent="0.2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108" t="s">
        <v>54</v>
      </c>
      <c r="M4" s="108" t="s">
        <v>55</v>
      </c>
      <c r="N4" s="108" t="s">
        <v>56</v>
      </c>
      <c r="O4" s="3" t="s">
        <v>57</v>
      </c>
      <c r="P4" s="3" t="s">
        <v>58</v>
      </c>
      <c r="Q4" s="3" t="s">
        <v>59</v>
      </c>
      <c r="R4" s="3" t="s">
        <v>60</v>
      </c>
      <c r="S4" s="3" t="s">
        <v>61</v>
      </c>
      <c r="T4" s="3" t="s">
        <v>62</v>
      </c>
      <c r="U4" s="241"/>
      <c r="V4" s="241"/>
      <c r="W4" s="241"/>
      <c r="X4" s="241"/>
    </row>
    <row r="5" spans="1:24" s="11" customFormat="1" ht="13.5" customHeight="1" x14ac:dyDescent="0.2">
      <c r="A5" s="240" t="s">
        <v>96</v>
      </c>
      <c r="B5" s="240"/>
      <c r="C5" s="240"/>
      <c r="D5" s="240"/>
      <c r="E5" s="240"/>
      <c r="F5" s="82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</row>
    <row r="6" spans="1:24" s="15" customFormat="1" ht="25.5" x14ac:dyDescent="0.2">
      <c r="A6" s="119">
        <v>1</v>
      </c>
      <c r="B6" s="150" t="s">
        <v>97</v>
      </c>
      <c r="C6" s="120" t="s">
        <v>98</v>
      </c>
      <c r="D6" s="120" t="s">
        <v>99</v>
      </c>
      <c r="E6" s="120" t="s">
        <v>100</v>
      </c>
      <c r="F6" s="146" t="s">
        <v>101</v>
      </c>
      <c r="G6" s="151">
        <v>506000</v>
      </c>
      <c r="H6" s="2" t="s">
        <v>488</v>
      </c>
      <c r="I6" s="152" t="s">
        <v>132</v>
      </c>
      <c r="J6" s="117" t="s">
        <v>133</v>
      </c>
      <c r="K6" s="119">
        <v>1</v>
      </c>
      <c r="L6" s="120" t="s">
        <v>157</v>
      </c>
      <c r="M6" s="120" t="s">
        <v>158</v>
      </c>
      <c r="N6" s="120" t="s">
        <v>159</v>
      </c>
      <c r="O6" s="120" t="s">
        <v>172</v>
      </c>
      <c r="P6" s="1" t="s">
        <v>173</v>
      </c>
      <c r="Q6" s="120" t="s">
        <v>173</v>
      </c>
      <c r="R6" s="120" t="s">
        <v>172</v>
      </c>
      <c r="S6" s="120" t="s">
        <v>174</v>
      </c>
      <c r="T6" s="120" t="s">
        <v>173</v>
      </c>
      <c r="U6" s="172">
        <v>231.25</v>
      </c>
      <c r="V6" s="26"/>
      <c r="W6" s="26"/>
      <c r="X6" s="26"/>
    </row>
    <row r="7" spans="1:24" s="15" customFormat="1" ht="25.5" x14ac:dyDescent="0.2">
      <c r="A7" s="119">
        <v>2</v>
      </c>
      <c r="B7" s="150" t="s">
        <v>102</v>
      </c>
      <c r="C7" s="1" t="s">
        <v>103</v>
      </c>
      <c r="D7" s="1" t="s">
        <v>99</v>
      </c>
      <c r="E7" s="1" t="s">
        <v>100</v>
      </c>
      <c r="F7" s="146" t="s">
        <v>101</v>
      </c>
      <c r="G7" s="151">
        <v>230000</v>
      </c>
      <c r="H7" s="2" t="s">
        <v>488</v>
      </c>
      <c r="I7" s="153" t="s">
        <v>134</v>
      </c>
      <c r="J7" s="117" t="s">
        <v>135</v>
      </c>
      <c r="K7" s="119">
        <v>2</v>
      </c>
      <c r="L7" s="120" t="s">
        <v>157</v>
      </c>
      <c r="M7" s="120" t="s">
        <v>158</v>
      </c>
      <c r="N7" s="1" t="s">
        <v>160</v>
      </c>
      <c r="O7" s="1" t="s">
        <v>173</v>
      </c>
      <c r="P7" s="1" t="s">
        <v>173</v>
      </c>
      <c r="Q7" s="1" t="s">
        <v>173</v>
      </c>
      <c r="R7" s="120" t="s">
        <v>172</v>
      </c>
      <c r="S7" s="1" t="s">
        <v>174</v>
      </c>
      <c r="T7" s="1" t="s">
        <v>175</v>
      </c>
      <c r="U7" s="173">
        <v>105</v>
      </c>
      <c r="V7" s="26"/>
      <c r="W7" s="26"/>
      <c r="X7" s="26"/>
    </row>
    <row r="8" spans="1:24" s="15" customFormat="1" ht="25.5" x14ac:dyDescent="0.2">
      <c r="A8" s="119">
        <v>3</v>
      </c>
      <c r="B8" s="150" t="s">
        <v>104</v>
      </c>
      <c r="C8" s="1" t="s">
        <v>103</v>
      </c>
      <c r="D8" s="1" t="s">
        <v>99</v>
      </c>
      <c r="E8" s="1" t="s">
        <v>100</v>
      </c>
      <c r="F8" s="146" t="s">
        <v>101</v>
      </c>
      <c r="G8" s="151">
        <v>270000</v>
      </c>
      <c r="H8" s="2" t="s">
        <v>488</v>
      </c>
      <c r="I8" s="121" t="s">
        <v>136</v>
      </c>
      <c r="J8" s="117" t="s">
        <v>137</v>
      </c>
      <c r="K8" s="119">
        <v>3</v>
      </c>
      <c r="L8" s="120" t="s">
        <v>157</v>
      </c>
      <c r="M8" s="120" t="s">
        <v>158</v>
      </c>
      <c r="N8" s="1" t="s">
        <v>161</v>
      </c>
      <c r="O8" s="1" t="s">
        <v>173</v>
      </c>
      <c r="P8" s="1" t="s">
        <v>173</v>
      </c>
      <c r="Q8" s="1" t="s">
        <v>173</v>
      </c>
      <c r="R8" s="1" t="s">
        <v>173</v>
      </c>
      <c r="S8" s="1" t="s">
        <v>174</v>
      </c>
      <c r="T8" s="1" t="s">
        <v>175</v>
      </c>
      <c r="U8" s="173">
        <v>123.5</v>
      </c>
      <c r="V8" s="26"/>
      <c r="W8" s="26"/>
      <c r="X8" s="26"/>
    </row>
    <row r="9" spans="1:24" s="15" customFormat="1" ht="38.25" x14ac:dyDescent="0.2">
      <c r="A9" s="119">
        <v>4</v>
      </c>
      <c r="B9" s="117" t="s">
        <v>105</v>
      </c>
      <c r="C9" s="1" t="s">
        <v>106</v>
      </c>
      <c r="D9" s="1" t="s">
        <v>99</v>
      </c>
      <c r="E9" s="1" t="s">
        <v>99</v>
      </c>
      <c r="F9" s="158" t="s">
        <v>107</v>
      </c>
      <c r="G9" s="151">
        <v>455000</v>
      </c>
      <c r="H9" s="2" t="s">
        <v>488</v>
      </c>
      <c r="I9" s="121" t="s">
        <v>138</v>
      </c>
      <c r="J9" s="117" t="s">
        <v>139</v>
      </c>
      <c r="K9" s="119">
        <v>4</v>
      </c>
      <c r="L9" s="120" t="s">
        <v>157</v>
      </c>
      <c r="M9" s="120" t="s">
        <v>158</v>
      </c>
      <c r="N9" s="1" t="s">
        <v>162</v>
      </c>
      <c r="O9" s="1" t="s">
        <v>172</v>
      </c>
      <c r="P9" s="1" t="s">
        <v>172</v>
      </c>
      <c r="Q9" s="1" t="s">
        <v>172</v>
      </c>
      <c r="R9" s="1" t="s">
        <v>172</v>
      </c>
      <c r="S9" s="1" t="s">
        <v>174</v>
      </c>
      <c r="T9" s="1" t="s">
        <v>175</v>
      </c>
      <c r="U9" s="173">
        <v>207.6</v>
      </c>
      <c r="V9" s="26"/>
      <c r="W9" s="26"/>
      <c r="X9" s="26"/>
    </row>
    <row r="10" spans="1:24" s="15" customFormat="1" ht="25.5" x14ac:dyDescent="0.2">
      <c r="A10" s="119">
        <v>5</v>
      </c>
      <c r="B10" s="117" t="s">
        <v>108</v>
      </c>
      <c r="C10" s="1" t="s">
        <v>109</v>
      </c>
      <c r="D10" s="1" t="s">
        <v>99</v>
      </c>
      <c r="E10" s="1" t="s">
        <v>100</v>
      </c>
      <c r="F10" s="146" t="s">
        <v>101</v>
      </c>
      <c r="G10" s="151">
        <v>354000</v>
      </c>
      <c r="H10" s="2" t="s">
        <v>488</v>
      </c>
      <c r="I10" s="121" t="s">
        <v>140</v>
      </c>
      <c r="J10" s="154" t="s">
        <v>133</v>
      </c>
      <c r="K10" s="119">
        <v>5</v>
      </c>
      <c r="L10" s="120" t="s">
        <v>157</v>
      </c>
      <c r="M10" s="1" t="s">
        <v>163</v>
      </c>
      <c r="N10" s="1" t="s">
        <v>161</v>
      </c>
      <c r="O10" s="1" t="s">
        <v>173</v>
      </c>
      <c r="P10" s="1" t="s">
        <v>173</v>
      </c>
      <c r="Q10" s="1" t="s">
        <v>173</v>
      </c>
      <c r="R10" s="1" t="s">
        <v>175</v>
      </c>
      <c r="S10" s="1" t="s">
        <v>174</v>
      </c>
      <c r="T10" s="1" t="s">
        <v>175</v>
      </c>
      <c r="U10" s="173">
        <v>117</v>
      </c>
      <c r="V10" s="26"/>
      <c r="W10" s="26"/>
      <c r="X10" s="26"/>
    </row>
    <row r="11" spans="1:24" s="15" customFormat="1" ht="25.5" x14ac:dyDescent="0.2">
      <c r="A11" s="119">
        <v>6</v>
      </c>
      <c r="B11" s="117" t="s">
        <v>110</v>
      </c>
      <c r="C11" s="1" t="s">
        <v>111</v>
      </c>
      <c r="D11" s="1" t="s">
        <v>99</v>
      </c>
      <c r="E11" s="1" t="s">
        <v>99</v>
      </c>
      <c r="F11" s="146" t="s">
        <v>112</v>
      </c>
      <c r="G11" s="151">
        <v>669000</v>
      </c>
      <c r="H11" s="2" t="s">
        <v>488</v>
      </c>
      <c r="I11" s="121" t="s">
        <v>140</v>
      </c>
      <c r="J11" s="154" t="s">
        <v>137</v>
      </c>
      <c r="K11" s="119">
        <v>6</v>
      </c>
      <c r="L11" s="120" t="s">
        <v>157</v>
      </c>
      <c r="M11" s="1" t="s">
        <v>163</v>
      </c>
      <c r="N11" s="1" t="s">
        <v>160</v>
      </c>
      <c r="O11" s="1" t="s">
        <v>175</v>
      </c>
      <c r="P11" s="1" t="s">
        <v>173</v>
      </c>
      <c r="Q11" s="1" t="s">
        <v>175</v>
      </c>
      <c r="R11" s="1" t="s">
        <v>175</v>
      </c>
      <c r="S11" s="120" t="s">
        <v>174</v>
      </c>
      <c r="T11" s="1" t="s">
        <v>175</v>
      </c>
      <c r="U11" s="173">
        <v>231.7</v>
      </c>
      <c r="V11" s="26"/>
      <c r="W11" s="26"/>
      <c r="X11" s="26"/>
    </row>
    <row r="12" spans="1:24" s="15" customFormat="1" ht="25.5" x14ac:dyDescent="0.2">
      <c r="A12" s="119">
        <v>7</v>
      </c>
      <c r="B12" s="1" t="s">
        <v>113</v>
      </c>
      <c r="C12" s="1" t="s">
        <v>114</v>
      </c>
      <c r="D12" s="1" t="s">
        <v>99</v>
      </c>
      <c r="E12" s="1" t="s">
        <v>99</v>
      </c>
      <c r="F12" s="146" t="s">
        <v>112</v>
      </c>
      <c r="G12" s="151">
        <v>123000</v>
      </c>
      <c r="H12" s="2" t="s">
        <v>488</v>
      </c>
      <c r="I12" s="121" t="s">
        <v>141</v>
      </c>
      <c r="J12" s="154" t="s">
        <v>133</v>
      </c>
      <c r="K12" s="119">
        <v>7</v>
      </c>
      <c r="L12" s="120" t="s">
        <v>157</v>
      </c>
      <c r="M12" s="1" t="s">
        <v>163</v>
      </c>
      <c r="N12" s="1" t="s">
        <v>160</v>
      </c>
      <c r="O12" s="1" t="s">
        <v>173</v>
      </c>
      <c r="P12" s="1" t="s">
        <v>173</v>
      </c>
      <c r="Q12" s="1" t="s">
        <v>173</v>
      </c>
      <c r="R12" s="1" t="s">
        <v>173</v>
      </c>
      <c r="S12" s="1" t="s">
        <v>174</v>
      </c>
      <c r="T12" s="1" t="s">
        <v>173</v>
      </c>
      <c r="U12" s="173">
        <v>43.7</v>
      </c>
      <c r="V12" s="26"/>
      <c r="W12" s="26"/>
      <c r="X12" s="26"/>
    </row>
    <row r="13" spans="1:24" s="15" customFormat="1" ht="51" x14ac:dyDescent="0.2">
      <c r="A13" s="119">
        <v>8</v>
      </c>
      <c r="B13" s="117" t="s">
        <v>110</v>
      </c>
      <c r="C13" s="1" t="s">
        <v>111</v>
      </c>
      <c r="D13" s="1" t="s">
        <v>99</v>
      </c>
      <c r="E13" s="1" t="s">
        <v>99</v>
      </c>
      <c r="F13" s="146" t="s">
        <v>112</v>
      </c>
      <c r="G13" s="151">
        <v>231000</v>
      </c>
      <c r="H13" s="2" t="s">
        <v>488</v>
      </c>
      <c r="I13" s="121" t="s">
        <v>142</v>
      </c>
      <c r="J13" s="154" t="s">
        <v>135</v>
      </c>
      <c r="K13" s="119">
        <v>8</v>
      </c>
      <c r="L13" s="120" t="s">
        <v>157</v>
      </c>
      <c r="M13" s="1" t="s">
        <v>163</v>
      </c>
      <c r="N13" s="1" t="s">
        <v>160</v>
      </c>
      <c r="O13" s="1" t="s">
        <v>175</v>
      </c>
      <c r="P13" s="1" t="s">
        <v>176</v>
      </c>
      <c r="Q13" s="1" t="s">
        <v>173</v>
      </c>
      <c r="R13" s="1" t="s">
        <v>173</v>
      </c>
      <c r="S13" s="1" t="s">
        <v>174</v>
      </c>
      <c r="T13" s="1" t="s">
        <v>173</v>
      </c>
      <c r="U13" s="173">
        <v>79.900000000000006</v>
      </c>
      <c r="V13" s="26"/>
      <c r="W13" s="26"/>
      <c r="X13" s="26"/>
    </row>
    <row r="14" spans="1:24" s="15" customFormat="1" ht="127.5" x14ac:dyDescent="0.2">
      <c r="A14" s="119">
        <v>9</v>
      </c>
      <c r="B14" s="1" t="s">
        <v>115</v>
      </c>
      <c r="C14" s="1" t="s">
        <v>116</v>
      </c>
      <c r="D14" s="1" t="s">
        <v>99</v>
      </c>
      <c r="E14" s="1" t="s">
        <v>100</v>
      </c>
      <c r="F14" s="146" t="s">
        <v>101</v>
      </c>
      <c r="G14" s="151">
        <v>529000</v>
      </c>
      <c r="H14" s="2" t="s">
        <v>488</v>
      </c>
      <c r="I14" s="121" t="s">
        <v>143</v>
      </c>
      <c r="J14" s="154" t="s">
        <v>144</v>
      </c>
      <c r="K14" s="119">
        <v>9</v>
      </c>
      <c r="L14" s="120" t="s">
        <v>157</v>
      </c>
      <c r="M14" s="120" t="s">
        <v>158</v>
      </c>
      <c r="N14" s="1" t="s">
        <v>161</v>
      </c>
      <c r="O14" s="1" t="s">
        <v>175</v>
      </c>
      <c r="P14" s="1" t="s">
        <v>173</v>
      </c>
      <c r="Q14" s="1" t="s">
        <v>173</v>
      </c>
      <c r="R14" s="1" t="s">
        <v>173</v>
      </c>
      <c r="S14" s="1" t="s">
        <v>174</v>
      </c>
      <c r="T14" s="1" t="s">
        <v>173</v>
      </c>
      <c r="U14" s="173">
        <v>140.5</v>
      </c>
      <c r="V14" s="26"/>
      <c r="W14" s="26"/>
      <c r="X14" s="26"/>
    </row>
    <row r="15" spans="1:24" s="15" customFormat="1" ht="25.5" x14ac:dyDescent="0.2">
      <c r="A15" s="119">
        <v>10</v>
      </c>
      <c r="B15" s="117" t="s">
        <v>77</v>
      </c>
      <c r="C15" s="1" t="s">
        <v>117</v>
      </c>
      <c r="D15" s="1" t="s">
        <v>99</v>
      </c>
      <c r="E15" s="1" t="s">
        <v>99</v>
      </c>
      <c r="F15" s="146" t="s">
        <v>112</v>
      </c>
      <c r="G15" s="151">
        <v>669000</v>
      </c>
      <c r="H15" s="2" t="s">
        <v>488</v>
      </c>
      <c r="I15" s="121" t="s">
        <v>145</v>
      </c>
      <c r="J15" s="154" t="s">
        <v>133</v>
      </c>
      <c r="K15" s="119">
        <v>10</v>
      </c>
      <c r="L15" s="120" t="s">
        <v>157</v>
      </c>
      <c r="M15" s="1" t="s">
        <v>163</v>
      </c>
      <c r="N15" s="1" t="s">
        <v>160</v>
      </c>
      <c r="O15" s="1" t="s">
        <v>175</v>
      </c>
      <c r="P15" s="1" t="s">
        <v>173</v>
      </c>
      <c r="Q15" s="1" t="s">
        <v>175</v>
      </c>
      <c r="R15" s="1" t="s">
        <v>173</v>
      </c>
      <c r="S15" s="1" t="s">
        <v>174</v>
      </c>
      <c r="T15" s="1" t="s">
        <v>175</v>
      </c>
      <c r="U15" s="173">
        <v>260.39999999999998</v>
      </c>
      <c r="V15" s="26"/>
      <c r="W15" s="26"/>
      <c r="X15" s="26"/>
    </row>
    <row r="16" spans="1:24" s="15" customFormat="1" ht="24" customHeight="1" x14ac:dyDescent="0.2">
      <c r="A16" s="119">
        <v>11</v>
      </c>
      <c r="B16" s="117" t="s">
        <v>118</v>
      </c>
      <c r="C16" s="1" t="s">
        <v>119</v>
      </c>
      <c r="D16" s="1" t="s">
        <v>99</v>
      </c>
      <c r="E16" s="1" t="s">
        <v>100</v>
      </c>
      <c r="F16" s="159" t="s">
        <v>101</v>
      </c>
      <c r="G16" s="151">
        <v>135000</v>
      </c>
      <c r="H16" s="2" t="s">
        <v>488</v>
      </c>
      <c r="I16" s="121" t="s">
        <v>146</v>
      </c>
      <c r="J16" s="154" t="s">
        <v>133</v>
      </c>
      <c r="K16" s="119">
        <v>11</v>
      </c>
      <c r="L16" s="120" t="s">
        <v>157</v>
      </c>
      <c r="M16" s="120" t="s">
        <v>158</v>
      </c>
      <c r="N16" s="1" t="s">
        <v>164</v>
      </c>
      <c r="O16" s="1" t="s">
        <v>177</v>
      </c>
      <c r="P16" s="1" t="s">
        <v>173</v>
      </c>
      <c r="Q16" s="1" t="s">
        <v>174</v>
      </c>
      <c r="R16" s="1" t="s">
        <v>177</v>
      </c>
      <c r="S16" s="1" t="s">
        <v>174</v>
      </c>
      <c r="T16" s="1" t="s">
        <v>175</v>
      </c>
      <c r="U16" s="173">
        <v>76.44</v>
      </c>
      <c r="V16" s="26"/>
      <c r="W16" s="26"/>
      <c r="X16" s="26"/>
    </row>
    <row r="17" spans="1:24" s="15" customFormat="1" ht="38.25" x14ac:dyDescent="0.2">
      <c r="A17" s="119">
        <v>12</v>
      </c>
      <c r="B17" s="1" t="s">
        <v>120</v>
      </c>
      <c r="C17" s="1" t="s">
        <v>121</v>
      </c>
      <c r="D17" s="1" t="s">
        <v>99</v>
      </c>
      <c r="E17" s="1" t="s">
        <v>100</v>
      </c>
      <c r="F17" s="148">
        <v>2007</v>
      </c>
      <c r="G17" s="155">
        <v>223492.21</v>
      </c>
      <c r="H17" s="2" t="s">
        <v>156</v>
      </c>
      <c r="I17" s="50" t="s">
        <v>147</v>
      </c>
      <c r="J17" s="154" t="s">
        <v>148</v>
      </c>
      <c r="K17" s="119">
        <v>12</v>
      </c>
      <c r="L17" s="1" t="s">
        <v>165</v>
      </c>
      <c r="M17" s="1" t="s">
        <v>163</v>
      </c>
      <c r="N17" s="1" t="s">
        <v>166</v>
      </c>
      <c r="O17" s="120" t="s">
        <v>172</v>
      </c>
      <c r="P17" s="120" t="s">
        <v>172</v>
      </c>
      <c r="Q17" s="120" t="s">
        <v>172</v>
      </c>
      <c r="R17" s="120" t="s">
        <v>172</v>
      </c>
      <c r="S17" s="120" t="s">
        <v>174</v>
      </c>
      <c r="T17" s="120" t="s">
        <v>172</v>
      </c>
      <c r="U17" s="173">
        <v>50.41</v>
      </c>
      <c r="V17" s="26"/>
      <c r="W17" s="26"/>
      <c r="X17" s="26"/>
    </row>
    <row r="18" spans="1:24" s="15" customFormat="1" ht="25.5" x14ac:dyDescent="0.2">
      <c r="A18" s="119">
        <v>13</v>
      </c>
      <c r="B18" s="40" t="s">
        <v>122</v>
      </c>
      <c r="C18" s="1"/>
      <c r="D18" s="1"/>
      <c r="E18" s="1"/>
      <c r="F18" s="148">
        <v>2007</v>
      </c>
      <c r="G18" s="151">
        <v>69989.47</v>
      </c>
      <c r="H18" s="2" t="s">
        <v>156</v>
      </c>
      <c r="I18" s="50"/>
      <c r="J18" s="154" t="s">
        <v>148</v>
      </c>
      <c r="K18" s="119">
        <v>13</v>
      </c>
      <c r="L18" s="1"/>
      <c r="M18" s="1"/>
      <c r="N18" s="1"/>
      <c r="O18" s="120" t="s">
        <v>172</v>
      </c>
      <c r="P18" s="120" t="s">
        <v>172</v>
      </c>
      <c r="Q18" s="120" t="s">
        <v>172</v>
      </c>
      <c r="R18" s="120" t="s">
        <v>172</v>
      </c>
      <c r="S18" s="1" t="s">
        <v>174</v>
      </c>
      <c r="T18" s="120" t="s">
        <v>172</v>
      </c>
      <c r="U18" s="173"/>
      <c r="V18" s="26"/>
      <c r="W18" s="26"/>
      <c r="X18" s="26"/>
    </row>
    <row r="19" spans="1:24" s="15" customFormat="1" ht="38.25" x14ac:dyDescent="0.2">
      <c r="A19" s="1">
        <v>14</v>
      </c>
      <c r="B19" s="156" t="s">
        <v>123</v>
      </c>
      <c r="C19" s="1"/>
      <c r="D19" s="1"/>
      <c r="E19" s="1"/>
      <c r="F19" s="148">
        <v>2007</v>
      </c>
      <c r="G19" s="151">
        <v>125895.96</v>
      </c>
      <c r="H19" s="2" t="s">
        <v>156</v>
      </c>
      <c r="I19" s="50"/>
      <c r="J19" s="154" t="s">
        <v>148</v>
      </c>
      <c r="K19" s="1">
        <v>14</v>
      </c>
      <c r="L19" s="1"/>
      <c r="M19" s="1"/>
      <c r="N19" s="1"/>
      <c r="O19" s="120" t="s">
        <v>172</v>
      </c>
      <c r="P19" s="120" t="s">
        <v>172</v>
      </c>
      <c r="Q19" s="120" t="s">
        <v>172</v>
      </c>
      <c r="R19" s="120" t="s">
        <v>172</v>
      </c>
      <c r="S19" s="1" t="s">
        <v>174</v>
      </c>
      <c r="T19" s="120" t="s">
        <v>172</v>
      </c>
      <c r="U19" s="173"/>
      <c r="V19" s="26"/>
      <c r="W19" s="26"/>
      <c r="X19" s="26"/>
    </row>
    <row r="20" spans="1:24" s="15" customFormat="1" ht="25.5" x14ac:dyDescent="0.2">
      <c r="A20" s="1">
        <v>15</v>
      </c>
      <c r="B20" s="157" t="s">
        <v>124</v>
      </c>
      <c r="C20" s="1"/>
      <c r="D20" s="1"/>
      <c r="E20" s="1"/>
      <c r="F20" s="148">
        <v>2007</v>
      </c>
      <c r="G20" s="151">
        <v>31448.66</v>
      </c>
      <c r="H20" s="2" t="s">
        <v>156</v>
      </c>
      <c r="I20" s="50"/>
      <c r="J20" s="154" t="s">
        <v>148</v>
      </c>
      <c r="K20" s="1">
        <v>15</v>
      </c>
      <c r="L20" s="1"/>
      <c r="M20" s="1"/>
      <c r="N20" s="1"/>
      <c r="O20" s="120" t="s">
        <v>172</v>
      </c>
      <c r="P20" s="120" t="s">
        <v>172</v>
      </c>
      <c r="Q20" s="120" t="s">
        <v>172</v>
      </c>
      <c r="R20" s="120" t="s">
        <v>172</v>
      </c>
      <c r="S20" s="1" t="s">
        <v>174</v>
      </c>
      <c r="T20" s="120" t="s">
        <v>172</v>
      </c>
      <c r="U20" s="173"/>
      <c r="V20" s="26"/>
      <c r="W20" s="26"/>
      <c r="X20" s="26"/>
    </row>
    <row r="21" spans="1:24" s="15" customFormat="1" ht="25.5" x14ac:dyDescent="0.2">
      <c r="A21" s="1">
        <v>16</v>
      </c>
      <c r="B21" s="121" t="s">
        <v>125</v>
      </c>
      <c r="C21" s="1"/>
      <c r="D21" s="1"/>
      <c r="E21" s="1"/>
      <c r="F21" s="148">
        <v>2007</v>
      </c>
      <c r="G21" s="151">
        <v>40421.68</v>
      </c>
      <c r="H21" s="2" t="s">
        <v>156</v>
      </c>
      <c r="I21" s="50"/>
      <c r="J21" s="154" t="s">
        <v>148</v>
      </c>
      <c r="K21" s="1">
        <v>16</v>
      </c>
      <c r="L21" s="1"/>
      <c r="M21" s="1"/>
      <c r="N21" s="1"/>
      <c r="O21" s="120" t="s">
        <v>172</v>
      </c>
      <c r="P21" s="120" t="s">
        <v>172</v>
      </c>
      <c r="Q21" s="120" t="s">
        <v>172</v>
      </c>
      <c r="R21" s="120" t="s">
        <v>172</v>
      </c>
      <c r="S21" s="1" t="s">
        <v>174</v>
      </c>
      <c r="T21" s="120" t="s">
        <v>172</v>
      </c>
      <c r="U21" s="173"/>
      <c r="V21" s="26"/>
      <c r="W21" s="26"/>
      <c r="X21" s="26"/>
    </row>
    <row r="22" spans="1:24" s="15" customFormat="1" ht="25.5" x14ac:dyDescent="0.2">
      <c r="A22" s="119">
        <v>17</v>
      </c>
      <c r="B22" s="1" t="s">
        <v>126</v>
      </c>
      <c r="C22" s="1"/>
      <c r="D22" s="1"/>
      <c r="E22" s="1"/>
      <c r="F22" s="148">
        <v>2007</v>
      </c>
      <c r="G22" s="151">
        <v>30536.6</v>
      </c>
      <c r="H22" s="2" t="s">
        <v>156</v>
      </c>
      <c r="I22" s="50"/>
      <c r="J22" s="154" t="s">
        <v>148</v>
      </c>
      <c r="K22" s="119">
        <v>17</v>
      </c>
      <c r="L22" s="1"/>
      <c r="M22" s="1"/>
      <c r="N22" s="1"/>
      <c r="O22" s="120" t="s">
        <v>172</v>
      </c>
      <c r="P22" s="120" t="s">
        <v>172</v>
      </c>
      <c r="Q22" s="120" t="s">
        <v>172</v>
      </c>
      <c r="R22" s="120" t="s">
        <v>172</v>
      </c>
      <c r="S22" s="120" t="s">
        <v>174</v>
      </c>
      <c r="T22" s="120" t="s">
        <v>172</v>
      </c>
      <c r="U22" s="173"/>
      <c r="V22" s="26"/>
      <c r="W22" s="26"/>
      <c r="X22" s="26"/>
    </row>
    <row r="23" spans="1:24" s="15" customFormat="1" ht="25.5" x14ac:dyDescent="0.2">
      <c r="A23" s="119">
        <v>18</v>
      </c>
      <c r="B23" s="1" t="s">
        <v>127</v>
      </c>
      <c r="C23" s="1"/>
      <c r="D23" s="1"/>
      <c r="E23" s="1"/>
      <c r="F23" s="149">
        <v>2007</v>
      </c>
      <c r="G23" s="151">
        <v>24600</v>
      </c>
      <c r="H23" s="2" t="s">
        <v>156</v>
      </c>
      <c r="I23" s="50"/>
      <c r="J23" s="154" t="s">
        <v>148</v>
      </c>
      <c r="K23" s="119">
        <v>18</v>
      </c>
      <c r="L23" s="1"/>
      <c r="M23" s="1"/>
      <c r="N23" s="1"/>
      <c r="O23" s="120" t="s">
        <v>172</v>
      </c>
      <c r="P23" s="120" t="s">
        <v>172</v>
      </c>
      <c r="Q23" s="120" t="s">
        <v>172</v>
      </c>
      <c r="R23" s="120" t="s">
        <v>172</v>
      </c>
      <c r="S23" s="1" t="s">
        <v>174</v>
      </c>
      <c r="T23" s="120" t="s">
        <v>172</v>
      </c>
      <c r="U23" s="173"/>
      <c r="V23" s="26"/>
      <c r="W23" s="26"/>
      <c r="X23" s="26"/>
    </row>
    <row r="24" spans="1:24" s="15" customFormat="1" ht="63.75" x14ac:dyDescent="0.2">
      <c r="A24" s="1">
        <v>19</v>
      </c>
      <c r="B24" s="1" t="s">
        <v>128</v>
      </c>
      <c r="C24" s="1" t="s">
        <v>129</v>
      </c>
      <c r="D24" s="1" t="s">
        <v>99</v>
      </c>
      <c r="E24" s="1" t="s">
        <v>100</v>
      </c>
      <c r="F24" s="1">
        <v>2010</v>
      </c>
      <c r="G24" s="122">
        <v>443783.36</v>
      </c>
      <c r="H24" s="2" t="s">
        <v>156</v>
      </c>
      <c r="I24" s="50" t="s">
        <v>149</v>
      </c>
      <c r="J24" s="1" t="s">
        <v>150</v>
      </c>
      <c r="K24" s="1">
        <v>19</v>
      </c>
      <c r="L24" s="1" t="s">
        <v>165</v>
      </c>
      <c r="M24" s="1" t="s">
        <v>158</v>
      </c>
      <c r="N24" s="1" t="s">
        <v>167</v>
      </c>
      <c r="O24" s="120" t="s">
        <v>172</v>
      </c>
      <c r="P24" s="120" t="s">
        <v>172</v>
      </c>
      <c r="Q24" s="120" t="s">
        <v>172</v>
      </c>
      <c r="R24" s="120" t="s">
        <v>172</v>
      </c>
      <c r="S24" s="1" t="s">
        <v>174</v>
      </c>
      <c r="T24" s="120" t="s">
        <v>172</v>
      </c>
      <c r="U24" s="173"/>
      <c r="V24" s="26"/>
      <c r="W24" s="26"/>
      <c r="X24" s="26"/>
    </row>
    <row r="25" spans="1:24" s="15" customFormat="1" ht="63.75" x14ac:dyDescent="0.2">
      <c r="A25" s="1">
        <v>20</v>
      </c>
      <c r="B25" s="1" t="s">
        <v>128</v>
      </c>
      <c r="C25" s="1" t="s">
        <v>129</v>
      </c>
      <c r="D25" s="1" t="s">
        <v>99</v>
      </c>
      <c r="E25" s="1" t="s">
        <v>100</v>
      </c>
      <c r="F25" s="1">
        <v>2011</v>
      </c>
      <c r="G25" s="122">
        <v>428527.79</v>
      </c>
      <c r="H25" s="2" t="s">
        <v>156</v>
      </c>
      <c r="I25" s="50" t="s">
        <v>151</v>
      </c>
      <c r="J25" s="1" t="s">
        <v>152</v>
      </c>
      <c r="K25" s="1">
        <v>20</v>
      </c>
      <c r="L25" s="1" t="s">
        <v>165</v>
      </c>
      <c r="M25" s="1" t="s">
        <v>168</v>
      </c>
      <c r="N25" s="1" t="s">
        <v>167</v>
      </c>
      <c r="O25" s="120" t="s">
        <v>172</v>
      </c>
      <c r="P25" s="120" t="s">
        <v>172</v>
      </c>
      <c r="Q25" s="120" t="s">
        <v>172</v>
      </c>
      <c r="R25" s="120" t="s">
        <v>172</v>
      </c>
      <c r="S25" s="1" t="s">
        <v>174</v>
      </c>
      <c r="T25" s="120" t="s">
        <v>172</v>
      </c>
      <c r="U25" s="173"/>
      <c r="V25" s="26"/>
      <c r="W25" s="26"/>
      <c r="X25" s="26"/>
    </row>
    <row r="26" spans="1:24" s="15" customFormat="1" ht="63.75" x14ac:dyDescent="0.2">
      <c r="A26" s="1">
        <v>21</v>
      </c>
      <c r="B26" s="1" t="s">
        <v>128</v>
      </c>
      <c r="C26" s="1" t="s">
        <v>129</v>
      </c>
      <c r="D26" s="1" t="s">
        <v>99</v>
      </c>
      <c r="E26" s="1" t="s">
        <v>100</v>
      </c>
      <c r="F26" s="1">
        <v>2011</v>
      </c>
      <c r="G26" s="122">
        <v>421644</v>
      </c>
      <c r="H26" s="2" t="s">
        <v>156</v>
      </c>
      <c r="I26" s="50" t="s">
        <v>151</v>
      </c>
      <c r="J26" s="1" t="s">
        <v>153</v>
      </c>
      <c r="K26" s="1">
        <v>21</v>
      </c>
      <c r="L26" s="1" t="s">
        <v>165</v>
      </c>
      <c r="M26" s="1" t="s">
        <v>168</v>
      </c>
      <c r="N26" s="1" t="s">
        <v>167</v>
      </c>
      <c r="O26" s="120" t="s">
        <v>172</v>
      </c>
      <c r="P26" s="120" t="s">
        <v>172</v>
      </c>
      <c r="Q26" s="120" t="s">
        <v>172</v>
      </c>
      <c r="R26" s="120" t="s">
        <v>172</v>
      </c>
      <c r="S26" s="1" t="s">
        <v>174</v>
      </c>
      <c r="T26" s="120" t="s">
        <v>172</v>
      </c>
      <c r="U26" s="173"/>
      <c r="V26" s="26"/>
      <c r="W26" s="26"/>
      <c r="X26" s="26"/>
    </row>
    <row r="27" spans="1:24" s="15" customFormat="1" ht="51" x14ac:dyDescent="0.2">
      <c r="A27" s="1">
        <v>22</v>
      </c>
      <c r="B27" s="1" t="s">
        <v>130</v>
      </c>
      <c r="C27" s="1" t="s">
        <v>131</v>
      </c>
      <c r="D27" s="1" t="s">
        <v>99</v>
      </c>
      <c r="E27" s="1" t="s">
        <v>100</v>
      </c>
      <c r="F27" s="1">
        <v>2010</v>
      </c>
      <c r="G27" s="122">
        <v>1019658.32</v>
      </c>
      <c r="H27" s="2" t="s">
        <v>156</v>
      </c>
      <c r="I27" s="50" t="s">
        <v>154</v>
      </c>
      <c r="J27" s="1" t="s">
        <v>133</v>
      </c>
      <c r="K27" s="1">
        <v>22</v>
      </c>
      <c r="L27" s="1" t="s">
        <v>169</v>
      </c>
      <c r="M27" s="1" t="s">
        <v>170</v>
      </c>
      <c r="N27" s="1" t="s">
        <v>171</v>
      </c>
      <c r="O27" s="120" t="s">
        <v>172</v>
      </c>
      <c r="P27" s="120" t="s">
        <v>172</v>
      </c>
      <c r="Q27" s="120" t="s">
        <v>172</v>
      </c>
      <c r="R27" s="120" t="s">
        <v>172</v>
      </c>
      <c r="S27" s="1" t="s">
        <v>174</v>
      </c>
      <c r="T27" s="120" t="s">
        <v>172</v>
      </c>
      <c r="U27" s="173"/>
      <c r="V27" s="26"/>
      <c r="W27" s="26"/>
      <c r="X27" s="26"/>
    </row>
    <row r="28" spans="1:24" s="15" customFormat="1" ht="51" x14ac:dyDescent="0.2">
      <c r="A28" s="1">
        <v>23</v>
      </c>
      <c r="B28" s="1" t="s">
        <v>130</v>
      </c>
      <c r="C28" s="1" t="s">
        <v>131</v>
      </c>
      <c r="D28" s="1" t="s">
        <v>99</v>
      </c>
      <c r="E28" s="1" t="s">
        <v>100</v>
      </c>
      <c r="F28" s="1">
        <v>2011</v>
      </c>
      <c r="G28" s="122">
        <v>1019793</v>
      </c>
      <c r="H28" s="2" t="s">
        <v>156</v>
      </c>
      <c r="I28" s="50" t="s">
        <v>154</v>
      </c>
      <c r="J28" s="1" t="s">
        <v>155</v>
      </c>
      <c r="K28" s="1">
        <v>23</v>
      </c>
      <c r="L28" s="1" t="s">
        <v>169</v>
      </c>
      <c r="M28" s="1" t="s">
        <v>170</v>
      </c>
      <c r="N28" s="1" t="s">
        <v>171</v>
      </c>
      <c r="O28" s="120" t="s">
        <v>172</v>
      </c>
      <c r="P28" s="120" t="s">
        <v>172</v>
      </c>
      <c r="Q28" s="120" t="s">
        <v>172</v>
      </c>
      <c r="R28" s="120" t="s">
        <v>172</v>
      </c>
      <c r="S28" s="1" t="s">
        <v>174</v>
      </c>
      <c r="T28" s="120" t="s">
        <v>172</v>
      </c>
      <c r="U28" s="173"/>
      <c r="V28" s="26"/>
      <c r="W28" s="26"/>
      <c r="X28" s="26"/>
    </row>
    <row r="29" spans="1:24" s="15" customFormat="1" x14ac:dyDescent="0.2">
      <c r="A29" s="239" t="s">
        <v>0</v>
      </c>
      <c r="B29" s="239" t="s">
        <v>0</v>
      </c>
      <c r="C29" s="239"/>
      <c r="D29" s="44"/>
      <c r="E29" s="45"/>
      <c r="F29" s="1"/>
      <c r="G29" s="123">
        <f>SUM(G6:G28)</f>
        <v>8050791.0499999998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11" customFormat="1" ht="12.75" customHeight="1" x14ac:dyDescent="0.2">
      <c r="A30" s="240" t="s">
        <v>218</v>
      </c>
      <c r="B30" s="240"/>
      <c r="C30" s="240"/>
      <c r="D30" s="240"/>
      <c r="E30" s="240"/>
      <c r="F30" s="240"/>
      <c r="G30" s="240"/>
      <c r="H30" s="118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spans="1:24" s="15" customFormat="1" ht="409.5" x14ac:dyDescent="0.2">
      <c r="A31" s="1">
        <v>1</v>
      </c>
      <c r="B31" s="40" t="s">
        <v>219</v>
      </c>
      <c r="C31" s="40" t="s">
        <v>220</v>
      </c>
      <c r="D31" s="51" t="s">
        <v>221</v>
      </c>
      <c r="E31" s="42"/>
      <c r="F31" s="125">
        <v>1984</v>
      </c>
      <c r="G31" s="128">
        <v>11829000</v>
      </c>
      <c r="H31" s="2" t="s">
        <v>488</v>
      </c>
      <c r="I31" s="144" t="s">
        <v>228</v>
      </c>
      <c r="J31" s="130" t="s">
        <v>229</v>
      </c>
      <c r="K31" s="1">
        <v>1</v>
      </c>
      <c r="L31" s="120" t="s">
        <v>272</v>
      </c>
      <c r="M31" s="120" t="s">
        <v>273</v>
      </c>
      <c r="N31" s="120" t="s">
        <v>274</v>
      </c>
      <c r="O31" s="120" t="s">
        <v>173</v>
      </c>
      <c r="P31" s="120" t="s">
        <v>173</v>
      </c>
      <c r="Q31" s="120" t="s">
        <v>173</v>
      </c>
      <c r="R31" s="120" t="s">
        <v>172</v>
      </c>
      <c r="S31" s="120" t="s">
        <v>281</v>
      </c>
      <c r="T31" s="120" t="s">
        <v>282</v>
      </c>
      <c r="U31" s="134">
        <v>6701</v>
      </c>
      <c r="V31" s="135">
        <v>2</v>
      </c>
      <c r="W31" s="135" t="s">
        <v>221</v>
      </c>
      <c r="X31" s="135" t="s">
        <v>283</v>
      </c>
    </row>
    <row r="32" spans="1:24" s="15" customFormat="1" ht="196.5" customHeight="1" x14ac:dyDescent="0.2">
      <c r="A32" s="1">
        <v>2</v>
      </c>
      <c r="B32" s="40" t="s">
        <v>222</v>
      </c>
      <c r="C32" s="40"/>
      <c r="D32" s="41"/>
      <c r="E32" s="42"/>
      <c r="F32" s="2" t="s">
        <v>226</v>
      </c>
      <c r="G32" s="128">
        <v>4424000</v>
      </c>
      <c r="H32" s="2" t="s">
        <v>488</v>
      </c>
      <c r="I32" s="131" t="s">
        <v>230</v>
      </c>
      <c r="J32" s="130" t="s">
        <v>231</v>
      </c>
      <c r="K32" s="1">
        <v>2</v>
      </c>
      <c r="L32" s="1" t="s">
        <v>275</v>
      </c>
      <c r="M32" s="1" t="s">
        <v>276</v>
      </c>
      <c r="N32" s="1" t="s">
        <v>277</v>
      </c>
      <c r="O32" s="1" t="s">
        <v>173</v>
      </c>
      <c r="P32" s="1" t="s">
        <v>173</v>
      </c>
      <c r="Q32" s="1" t="s">
        <v>173</v>
      </c>
      <c r="R32" s="1" t="s">
        <v>173</v>
      </c>
      <c r="S32" s="1" t="s">
        <v>281</v>
      </c>
      <c r="T32" s="1" t="s">
        <v>282</v>
      </c>
      <c r="U32" s="117">
        <v>2570</v>
      </c>
      <c r="V32" s="117">
        <v>1</v>
      </c>
      <c r="W32" s="117" t="s">
        <v>221</v>
      </c>
      <c r="X32" s="117" t="s">
        <v>283</v>
      </c>
    </row>
    <row r="33" spans="1:24" s="15" customFormat="1" ht="51" x14ac:dyDescent="0.2">
      <c r="A33" s="1">
        <v>3</v>
      </c>
      <c r="B33" s="40" t="s">
        <v>223</v>
      </c>
      <c r="C33" s="40"/>
      <c r="D33" s="41"/>
      <c r="E33" s="42"/>
      <c r="F33" s="2" t="s">
        <v>227</v>
      </c>
      <c r="G33" s="128">
        <v>289000</v>
      </c>
      <c r="H33" s="2" t="s">
        <v>488</v>
      </c>
      <c r="I33" s="132" t="s">
        <v>232</v>
      </c>
      <c r="J33" s="40" t="s">
        <v>233</v>
      </c>
      <c r="K33" s="1">
        <v>3</v>
      </c>
      <c r="L33" s="1" t="s">
        <v>278</v>
      </c>
      <c r="M33" s="1" t="s">
        <v>278</v>
      </c>
      <c r="N33" s="1" t="s">
        <v>279</v>
      </c>
      <c r="O33" s="1" t="s">
        <v>175</v>
      </c>
      <c r="P33" s="1" t="s">
        <v>281</v>
      </c>
      <c r="Q33" s="1" t="s">
        <v>281</v>
      </c>
      <c r="R33" s="1" t="s">
        <v>175</v>
      </c>
      <c r="S33" s="1" t="s">
        <v>281</v>
      </c>
      <c r="T33" s="1" t="s">
        <v>281</v>
      </c>
      <c r="U33" s="117">
        <v>200</v>
      </c>
      <c r="V33" s="117">
        <v>1</v>
      </c>
      <c r="W33" s="117" t="s">
        <v>95</v>
      </c>
      <c r="X33" s="117" t="s">
        <v>283</v>
      </c>
    </row>
    <row r="34" spans="1:24" s="15" customFormat="1" ht="25.5" x14ac:dyDescent="0.2">
      <c r="A34" s="1">
        <v>4</v>
      </c>
      <c r="B34" s="40" t="s">
        <v>223</v>
      </c>
      <c r="C34" s="40"/>
      <c r="D34" s="41"/>
      <c r="E34" s="42"/>
      <c r="F34" s="2" t="s">
        <v>227</v>
      </c>
      <c r="G34" s="128">
        <v>43000</v>
      </c>
      <c r="H34" s="2" t="s">
        <v>488</v>
      </c>
      <c r="I34" s="132" t="s">
        <v>234</v>
      </c>
      <c r="J34" s="40" t="s">
        <v>231</v>
      </c>
      <c r="K34" s="1">
        <v>4</v>
      </c>
      <c r="L34" s="1" t="s">
        <v>275</v>
      </c>
      <c r="M34" s="1" t="s">
        <v>278</v>
      </c>
      <c r="N34" s="1" t="s">
        <v>280</v>
      </c>
      <c r="O34" s="1" t="s">
        <v>175</v>
      </c>
      <c r="P34" s="1" t="s">
        <v>281</v>
      </c>
      <c r="Q34" s="1" t="s">
        <v>281</v>
      </c>
      <c r="R34" s="1" t="s">
        <v>175</v>
      </c>
      <c r="S34" s="1" t="s">
        <v>281</v>
      </c>
      <c r="T34" s="1" t="s">
        <v>281</v>
      </c>
      <c r="U34" s="117">
        <v>30</v>
      </c>
      <c r="V34" s="136" t="s">
        <v>284</v>
      </c>
      <c r="W34" s="117" t="s">
        <v>95</v>
      </c>
      <c r="X34" s="117" t="s">
        <v>283</v>
      </c>
    </row>
    <row r="35" spans="1:24" s="15" customFormat="1" ht="25.5" x14ac:dyDescent="0.2">
      <c r="A35" s="1">
        <v>5</v>
      </c>
      <c r="B35" s="40" t="s">
        <v>224</v>
      </c>
      <c r="C35" s="40"/>
      <c r="D35" s="41"/>
      <c r="E35" s="42"/>
      <c r="F35" s="2">
        <v>2014</v>
      </c>
      <c r="G35" s="128">
        <v>20000</v>
      </c>
      <c r="H35" s="2" t="s">
        <v>156</v>
      </c>
      <c r="I35" s="50"/>
      <c r="J35" s="1" t="s">
        <v>235</v>
      </c>
      <c r="K35" s="1">
        <v>5</v>
      </c>
      <c r="L35" s="1"/>
      <c r="M35" s="1"/>
      <c r="N35" s="1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s="15" customFormat="1" ht="25.5" x14ac:dyDescent="0.2">
      <c r="A36" s="1">
        <v>6</v>
      </c>
      <c r="B36" s="40" t="s">
        <v>225</v>
      </c>
      <c r="C36" s="40"/>
      <c r="D36" s="41"/>
      <c r="E36" s="42"/>
      <c r="F36" s="2">
        <v>2014</v>
      </c>
      <c r="G36" s="128">
        <v>33000</v>
      </c>
      <c r="H36" s="2" t="s">
        <v>156</v>
      </c>
      <c r="I36" s="50"/>
      <c r="J36" s="1" t="s">
        <v>235</v>
      </c>
      <c r="K36" s="1">
        <v>6</v>
      </c>
      <c r="L36" s="1"/>
      <c r="M36" s="1"/>
      <c r="N36" s="1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7" customFormat="1" x14ac:dyDescent="0.2">
      <c r="A37" s="239" t="s">
        <v>0</v>
      </c>
      <c r="B37" s="239" t="s">
        <v>0</v>
      </c>
      <c r="C37" s="239"/>
      <c r="D37" s="44"/>
      <c r="E37" s="45"/>
      <c r="F37" s="1"/>
      <c r="G37" s="129">
        <f>SUM(G31:G36)</f>
        <v>16638000</v>
      </c>
      <c r="H37" s="26"/>
      <c r="I37" s="26"/>
      <c r="J37" s="26"/>
      <c r="K37" s="26"/>
      <c r="L37" s="26"/>
      <c r="M37" s="26"/>
      <c r="N37" s="26"/>
      <c r="O37" s="26"/>
      <c r="P37" s="26"/>
      <c r="Q37" s="104"/>
      <c r="R37" s="104"/>
      <c r="S37" s="104"/>
      <c r="T37" s="104"/>
      <c r="U37" s="104"/>
      <c r="V37" s="104"/>
      <c r="W37" s="104"/>
      <c r="X37" s="104"/>
    </row>
    <row r="38" spans="1:24" ht="12.75" customHeight="1" x14ac:dyDescent="0.2">
      <c r="A38" s="240" t="s">
        <v>321</v>
      </c>
      <c r="B38" s="240"/>
      <c r="C38" s="240"/>
      <c r="D38" s="240"/>
      <c r="E38" s="240"/>
      <c r="F38" s="240"/>
      <c r="G38" s="240"/>
      <c r="H38" s="111"/>
      <c r="I38" s="109"/>
      <c r="J38" s="109"/>
      <c r="K38" s="109"/>
      <c r="L38" s="109"/>
      <c r="M38" s="109"/>
      <c r="N38" s="109"/>
      <c r="O38" s="109"/>
      <c r="P38" s="109"/>
      <c r="Q38" s="110"/>
      <c r="R38" s="110"/>
      <c r="S38" s="110"/>
      <c r="T38" s="110"/>
      <c r="U38" s="110"/>
      <c r="V38" s="110"/>
      <c r="W38" s="110"/>
      <c r="X38" s="110"/>
    </row>
    <row r="39" spans="1:24" s="7" customFormat="1" ht="51" x14ac:dyDescent="0.2">
      <c r="A39" s="2">
        <v>1</v>
      </c>
      <c r="B39" s="120" t="s">
        <v>319</v>
      </c>
      <c r="C39" s="120" t="s">
        <v>320</v>
      </c>
      <c r="D39" s="120" t="s">
        <v>221</v>
      </c>
      <c r="E39" s="120" t="s">
        <v>95</v>
      </c>
      <c r="F39" s="125">
        <v>2012</v>
      </c>
      <c r="G39" s="138">
        <v>4986836.66</v>
      </c>
      <c r="H39" s="2" t="s">
        <v>156</v>
      </c>
      <c r="I39" s="144" t="s">
        <v>322</v>
      </c>
      <c r="J39" s="120" t="s">
        <v>323</v>
      </c>
      <c r="K39" s="125">
        <v>1</v>
      </c>
      <c r="L39" s="120" t="s">
        <v>324</v>
      </c>
      <c r="M39" s="120" t="s">
        <v>325</v>
      </c>
      <c r="N39" s="120" t="s">
        <v>326</v>
      </c>
      <c r="O39" s="120" t="s">
        <v>327</v>
      </c>
      <c r="P39" s="120" t="s">
        <v>327</v>
      </c>
      <c r="Q39" s="120" t="s">
        <v>327</v>
      </c>
      <c r="R39" s="120" t="s">
        <v>327</v>
      </c>
      <c r="S39" s="120" t="s">
        <v>327</v>
      </c>
      <c r="T39" s="120" t="s">
        <v>327</v>
      </c>
      <c r="U39" s="135">
        <v>919.06</v>
      </c>
      <c r="V39" s="135">
        <v>3</v>
      </c>
      <c r="W39" s="135" t="s">
        <v>221</v>
      </c>
      <c r="X39" s="135" t="s">
        <v>95</v>
      </c>
    </row>
    <row r="40" spans="1:24" s="7" customFormat="1" x14ac:dyDescent="0.2">
      <c r="A40" s="239" t="s">
        <v>0</v>
      </c>
      <c r="B40" s="239"/>
      <c r="C40" s="239"/>
      <c r="D40" s="44"/>
      <c r="E40" s="45"/>
      <c r="F40" s="1"/>
      <c r="G40" s="145">
        <f>SUM(G39)</f>
        <v>4986836.66</v>
      </c>
      <c r="H40" s="26"/>
      <c r="I40" s="26"/>
      <c r="J40" s="26"/>
      <c r="K40" s="26"/>
      <c r="L40" s="26"/>
      <c r="M40" s="26"/>
      <c r="N40" s="26"/>
      <c r="O40" s="26"/>
      <c r="P40" s="26"/>
      <c r="Q40" s="104"/>
      <c r="R40" s="104"/>
      <c r="S40" s="104"/>
      <c r="T40" s="104"/>
      <c r="U40" s="104"/>
      <c r="V40" s="104"/>
      <c r="W40" s="104"/>
      <c r="X40" s="104"/>
    </row>
    <row r="41" spans="1:24" ht="12.75" customHeight="1" x14ac:dyDescent="0.2">
      <c r="A41" s="240" t="s">
        <v>366</v>
      </c>
      <c r="B41" s="240"/>
      <c r="C41" s="240"/>
      <c r="D41" s="240"/>
      <c r="E41" s="240"/>
      <c r="F41" s="240"/>
      <c r="G41" s="240"/>
      <c r="H41" s="111"/>
      <c r="I41" s="109"/>
      <c r="J41" s="109"/>
      <c r="K41" s="109"/>
      <c r="L41" s="109"/>
      <c r="M41" s="109"/>
      <c r="N41" s="109"/>
      <c r="O41" s="109"/>
      <c r="P41" s="109"/>
      <c r="Q41" s="110"/>
      <c r="R41" s="110"/>
      <c r="S41" s="110"/>
      <c r="T41" s="110"/>
      <c r="U41" s="110"/>
      <c r="V41" s="110"/>
      <c r="W41" s="110"/>
      <c r="X41" s="110"/>
    </row>
    <row r="42" spans="1:24" s="15" customFormat="1" x14ac:dyDescent="0.2">
      <c r="A42" s="2">
        <v>1</v>
      </c>
      <c r="B42" s="22" t="s">
        <v>367</v>
      </c>
      <c r="C42" s="21"/>
      <c r="D42" s="125" t="s">
        <v>221</v>
      </c>
      <c r="E42" s="42"/>
      <c r="F42" s="146">
        <v>1981</v>
      </c>
      <c r="G42" s="138">
        <v>7380</v>
      </c>
      <c r="H42" s="2" t="s">
        <v>156</v>
      </c>
      <c r="I42" s="26"/>
      <c r="J42" s="120" t="s">
        <v>133</v>
      </c>
      <c r="K42" s="2">
        <v>1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15" customFormat="1" x14ac:dyDescent="0.2">
      <c r="A43" s="2">
        <v>2</v>
      </c>
      <c r="B43" s="22" t="s">
        <v>368</v>
      </c>
      <c r="C43" s="21"/>
      <c r="D43" s="125" t="s">
        <v>221</v>
      </c>
      <c r="E43" s="42"/>
      <c r="F43" s="146">
        <v>1981</v>
      </c>
      <c r="G43" s="127">
        <v>21066</v>
      </c>
      <c r="H43" s="2" t="s">
        <v>156</v>
      </c>
      <c r="I43" s="26"/>
      <c r="J43" s="1" t="s">
        <v>133</v>
      </c>
      <c r="K43" s="2">
        <v>2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15" customFormat="1" ht="25.5" x14ac:dyDescent="0.2">
      <c r="A44" s="2">
        <v>3</v>
      </c>
      <c r="B44" s="22" t="s">
        <v>485</v>
      </c>
      <c r="C44" s="21"/>
      <c r="D44" s="125" t="s">
        <v>221</v>
      </c>
      <c r="E44" s="42"/>
      <c r="F44" s="146">
        <v>1981</v>
      </c>
      <c r="G44" s="127">
        <v>170000</v>
      </c>
      <c r="H44" s="2" t="s">
        <v>488</v>
      </c>
      <c r="I44" s="26"/>
      <c r="J44" s="1" t="s">
        <v>385</v>
      </c>
      <c r="K44" s="2">
        <v>3</v>
      </c>
      <c r="L44" s="26"/>
      <c r="M44" s="26"/>
      <c r="N44" s="26"/>
      <c r="O44" s="26"/>
      <c r="P44" s="26"/>
      <c r="Q44" s="26"/>
      <c r="R44" s="26"/>
      <c r="S44" s="26"/>
      <c r="T44" s="26"/>
      <c r="U44" s="175" t="s">
        <v>484</v>
      </c>
      <c r="V44" s="26"/>
      <c r="W44" s="26"/>
      <c r="X44" s="26"/>
    </row>
    <row r="45" spans="1:24" s="15" customFormat="1" x14ac:dyDescent="0.2">
      <c r="A45" s="2">
        <v>4</v>
      </c>
      <c r="B45" s="22" t="s">
        <v>486</v>
      </c>
      <c r="C45" s="21"/>
      <c r="D45" s="125" t="s">
        <v>221</v>
      </c>
      <c r="E45" s="42"/>
      <c r="F45" s="146">
        <v>1981</v>
      </c>
      <c r="G45" s="127">
        <v>261000</v>
      </c>
      <c r="H45" s="2" t="s">
        <v>488</v>
      </c>
      <c r="I45" s="26"/>
      <c r="J45" s="1" t="s">
        <v>385</v>
      </c>
      <c r="K45" s="2">
        <v>4</v>
      </c>
      <c r="L45" s="26"/>
      <c r="M45" s="26"/>
      <c r="N45" s="26"/>
      <c r="O45" s="26"/>
      <c r="P45" s="26"/>
      <c r="Q45" s="26"/>
      <c r="R45" s="26"/>
      <c r="S45" s="26"/>
      <c r="T45" s="26"/>
      <c r="U45" s="174" t="s">
        <v>487</v>
      </c>
      <c r="V45" s="26"/>
      <c r="W45" s="26"/>
      <c r="X45" s="26"/>
    </row>
    <row r="46" spans="1:24" s="15" customFormat="1" x14ac:dyDescent="0.2">
      <c r="A46" s="2">
        <v>5</v>
      </c>
      <c r="B46" s="22" t="s">
        <v>370</v>
      </c>
      <c r="C46" s="21"/>
      <c r="D46" s="125" t="s">
        <v>221</v>
      </c>
      <c r="E46" s="42"/>
      <c r="F46" s="146" t="s">
        <v>384</v>
      </c>
      <c r="G46" s="127">
        <v>157000</v>
      </c>
      <c r="H46" s="2" t="s">
        <v>488</v>
      </c>
      <c r="I46" s="26"/>
      <c r="J46" s="1" t="s">
        <v>386</v>
      </c>
      <c r="K46" s="2">
        <v>5</v>
      </c>
      <c r="L46" s="26"/>
      <c r="M46" s="26"/>
      <c r="N46" s="26"/>
      <c r="O46" s="26"/>
      <c r="P46" s="26"/>
      <c r="Q46" s="26"/>
      <c r="R46" s="26"/>
      <c r="S46" s="26"/>
      <c r="T46" s="26"/>
      <c r="U46" s="26">
        <v>55.78</v>
      </c>
      <c r="V46" s="26"/>
      <c r="W46" s="26"/>
      <c r="X46" s="26"/>
    </row>
    <row r="47" spans="1:24" s="11" customFormat="1" x14ac:dyDescent="0.2">
      <c r="A47" s="2">
        <v>6</v>
      </c>
      <c r="B47" s="1" t="s">
        <v>369</v>
      </c>
      <c r="C47" s="2"/>
      <c r="D47" s="125" t="s">
        <v>221</v>
      </c>
      <c r="E47" s="42"/>
      <c r="F47" s="146" t="s">
        <v>384</v>
      </c>
      <c r="G47" s="127">
        <v>44000</v>
      </c>
      <c r="H47" s="2" t="s">
        <v>488</v>
      </c>
      <c r="I47" s="26"/>
      <c r="J47" s="1" t="s">
        <v>386</v>
      </c>
      <c r="K47" s="2">
        <v>6</v>
      </c>
      <c r="L47" s="35"/>
      <c r="M47" s="35"/>
      <c r="N47" s="35"/>
      <c r="O47" s="35"/>
      <c r="P47" s="35"/>
      <c r="Q47" s="35"/>
      <c r="R47" s="35"/>
      <c r="S47" s="35"/>
      <c r="T47" s="35"/>
      <c r="U47" s="35">
        <v>30.4</v>
      </c>
      <c r="V47" s="35"/>
      <c r="W47" s="35"/>
      <c r="X47" s="35"/>
    </row>
    <row r="48" spans="1:24" s="11" customFormat="1" ht="25.5" x14ac:dyDescent="0.2">
      <c r="A48" s="2">
        <v>7</v>
      </c>
      <c r="B48" s="1" t="s">
        <v>371</v>
      </c>
      <c r="C48" s="2"/>
      <c r="D48" s="125" t="s">
        <v>221</v>
      </c>
      <c r="E48" s="42"/>
      <c r="F48" s="146" t="s">
        <v>384</v>
      </c>
      <c r="G48" s="127">
        <v>81000</v>
      </c>
      <c r="H48" s="2" t="s">
        <v>488</v>
      </c>
      <c r="I48" s="26"/>
      <c r="J48" s="1" t="s">
        <v>387</v>
      </c>
      <c r="K48" s="2">
        <v>7</v>
      </c>
      <c r="L48" s="35"/>
      <c r="M48" s="35"/>
      <c r="N48" s="35"/>
      <c r="O48" s="35"/>
      <c r="P48" s="35"/>
      <c r="Q48" s="35"/>
      <c r="R48" s="35"/>
      <c r="S48" s="35"/>
      <c r="T48" s="35"/>
      <c r="U48" s="35">
        <v>29</v>
      </c>
      <c r="V48" s="35"/>
      <c r="W48" s="35"/>
      <c r="X48" s="35"/>
    </row>
    <row r="49" spans="1:24" s="11" customFormat="1" ht="25.5" x14ac:dyDescent="0.2">
      <c r="A49" s="2">
        <v>8</v>
      </c>
      <c r="B49" s="1" t="s">
        <v>223</v>
      </c>
      <c r="C49" s="2"/>
      <c r="D49" s="125"/>
      <c r="E49" s="42"/>
      <c r="F49" s="146" t="s">
        <v>384</v>
      </c>
      <c r="G49" s="127">
        <v>9000</v>
      </c>
      <c r="H49" s="2" t="s">
        <v>488</v>
      </c>
      <c r="I49" s="26"/>
      <c r="J49" s="1" t="s">
        <v>387</v>
      </c>
      <c r="K49" s="2">
        <v>8</v>
      </c>
      <c r="L49" s="35"/>
      <c r="M49" s="35"/>
      <c r="N49" s="35"/>
      <c r="O49" s="35"/>
      <c r="P49" s="35"/>
      <c r="Q49" s="35"/>
      <c r="R49" s="35"/>
      <c r="S49" s="35"/>
      <c r="T49" s="35"/>
      <c r="U49" s="35">
        <v>6</v>
      </c>
      <c r="V49" s="35"/>
      <c r="W49" s="35"/>
      <c r="X49" s="35"/>
    </row>
    <row r="50" spans="1:24" s="11" customFormat="1" x14ac:dyDescent="0.2">
      <c r="A50" s="2">
        <v>9</v>
      </c>
      <c r="B50" s="1" t="s">
        <v>370</v>
      </c>
      <c r="C50" s="2"/>
      <c r="D50" s="125" t="s">
        <v>221</v>
      </c>
      <c r="E50" s="42"/>
      <c r="F50" s="146" t="s">
        <v>384</v>
      </c>
      <c r="G50" s="127">
        <v>157000</v>
      </c>
      <c r="H50" s="2" t="s">
        <v>488</v>
      </c>
      <c r="I50" s="26"/>
      <c r="J50" s="1" t="s">
        <v>388</v>
      </c>
      <c r="K50" s="2">
        <v>9</v>
      </c>
      <c r="L50" s="35"/>
      <c r="M50" s="35"/>
      <c r="N50" s="35"/>
      <c r="O50" s="35"/>
      <c r="P50" s="35"/>
      <c r="Q50" s="35"/>
      <c r="R50" s="35"/>
      <c r="S50" s="35"/>
      <c r="T50" s="35"/>
      <c r="U50" s="35">
        <v>55.78</v>
      </c>
      <c r="V50" s="35"/>
      <c r="W50" s="35"/>
      <c r="X50" s="35"/>
    </row>
    <row r="51" spans="1:24" s="11" customFormat="1" x14ac:dyDescent="0.2">
      <c r="A51" s="2">
        <v>10</v>
      </c>
      <c r="B51" s="1" t="s">
        <v>475</v>
      </c>
      <c r="C51" s="2"/>
      <c r="D51" s="125" t="s">
        <v>221</v>
      </c>
      <c r="E51" s="42"/>
      <c r="F51" s="146" t="s">
        <v>384</v>
      </c>
      <c r="G51" s="127">
        <v>234000</v>
      </c>
      <c r="H51" s="2" t="s">
        <v>488</v>
      </c>
      <c r="I51" s="26"/>
      <c r="J51" s="1" t="s">
        <v>389</v>
      </c>
      <c r="K51" s="2">
        <v>10</v>
      </c>
      <c r="L51" s="35"/>
      <c r="M51" s="35"/>
      <c r="N51" s="35"/>
      <c r="O51" s="35"/>
      <c r="P51" s="35"/>
      <c r="Q51" s="35"/>
      <c r="R51" s="35"/>
      <c r="S51" s="35"/>
      <c r="T51" s="35"/>
      <c r="U51" s="35">
        <v>83.4</v>
      </c>
      <c r="V51" s="35"/>
      <c r="W51" s="35"/>
      <c r="X51" s="35"/>
    </row>
    <row r="52" spans="1:24" s="11" customFormat="1" x14ac:dyDescent="0.2">
      <c r="A52" s="2">
        <v>11</v>
      </c>
      <c r="B52" s="1" t="s">
        <v>476</v>
      </c>
      <c r="C52" s="2"/>
      <c r="D52" s="125"/>
      <c r="E52" s="42"/>
      <c r="F52" s="146" t="s">
        <v>384</v>
      </c>
      <c r="G52" s="127">
        <v>220000</v>
      </c>
      <c r="H52" s="2" t="s">
        <v>488</v>
      </c>
      <c r="I52" s="26"/>
      <c r="J52" s="1" t="s">
        <v>389</v>
      </c>
      <c r="K52" s="2">
        <v>11</v>
      </c>
      <c r="L52" s="35"/>
      <c r="M52" s="35"/>
      <c r="N52" s="35"/>
      <c r="O52" s="35"/>
      <c r="P52" s="35"/>
      <c r="Q52" s="35"/>
      <c r="R52" s="35"/>
      <c r="S52" s="35"/>
      <c r="T52" s="35"/>
      <c r="U52" s="35">
        <v>78.400000000000006</v>
      </c>
      <c r="V52" s="35"/>
      <c r="W52" s="35"/>
      <c r="X52" s="35"/>
    </row>
    <row r="53" spans="1:24" s="11" customFormat="1" x14ac:dyDescent="0.2">
      <c r="A53" s="2">
        <v>12</v>
      </c>
      <c r="B53" s="1" t="s">
        <v>223</v>
      </c>
      <c r="C53" s="2"/>
      <c r="D53" s="125"/>
      <c r="E53" s="42"/>
      <c r="F53" s="146" t="s">
        <v>384</v>
      </c>
      <c r="G53" s="127">
        <v>35000</v>
      </c>
      <c r="H53" s="2" t="s">
        <v>488</v>
      </c>
      <c r="I53" s="26"/>
      <c r="J53" s="1" t="s">
        <v>389</v>
      </c>
      <c r="K53" s="2">
        <v>12</v>
      </c>
      <c r="L53" s="35"/>
      <c r="M53" s="35"/>
      <c r="N53" s="35"/>
      <c r="O53" s="35"/>
      <c r="P53" s="35"/>
      <c r="Q53" s="35"/>
      <c r="R53" s="35"/>
      <c r="S53" s="35"/>
      <c r="T53" s="35"/>
      <c r="U53" s="35">
        <v>24</v>
      </c>
      <c r="V53" s="35"/>
      <c r="W53" s="35"/>
      <c r="X53" s="35"/>
    </row>
    <row r="54" spans="1:24" s="11" customFormat="1" x14ac:dyDescent="0.2">
      <c r="A54" s="2">
        <v>13</v>
      </c>
      <c r="B54" s="1" t="s">
        <v>369</v>
      </c>
      <c r="C54" s="2"/>
      <c r="D54" s="125"/>
      <c r="E54" s="42"/>
      <c r="F54" s="146" t="s">
        <v>384</v>
      </c>
      <c r="G54" s="127">
        <v>44000</v>
      </c>
      <c r="H54" s="2" t="s">
        <v>488</v>
      </c>
      <c r="I54" s="26"/>
      <c r="J54" s="1" t="s">
        <v>389</v>
      </c>
      <c r="K54" s="2">
        <v>13</v>
      </c>
      <c r="L54" s="35"/>
      <c r="M54" s="35"/>
      <c r="N54" s="35"/>
      <c r="O54" s="35"/>
      <c r="P54" s="35"/>
      <c r="Q54" s="35"/>
      <c r="R54" s="35"/>
      <c r="S54" s="35"/>
      <c r="T54" s="35"/>
      <c r="U54" s="35">
        <v>30.8</v>
      </c>
      <c r="V54" s="35"/>
      <c r="W54" s="35"/>
      <c r="X54" s="35"/>
    </row>
    <row r="55" spans="1:24" s="11" customFormat="1" x14ac:dyDescent="0.2">
      <c r="A55" s="2">
        <v>14</v>
      </c>
      <c r="B55" s="1" t="s">
        <v>475</v>
      </c>
      <c r="C55" s="2"/>
      <c r="D55" s="125" t="s">
        <v>221</v>
      </c>
      <c r="E55" s="42"/>
      <c r="F55" s="146">
        <v>1978</v>
      </c>
      <c r="G55" s="127">
        <v>209000</v>
      </c>
      <c r="H55" s="2" t="s">
        <v>488</v>
      </c>
      <c r="I55" s="26"/>
      <c r="J55" s="1" t="s">
        <v>390</v>
      </c>
      <c r="K55" s="2">
        <v>14</v>
      </c>
      <c r="L55" s="35"/>
      <c r="M55" s="35"/>
      <c r="N55" s="35"/>
      <c r="O55" s="35"/>
      <c r="P55" s="35"/>
      <c r="Q55" s="35"/>
      <c r="R55" s="35"/>
      <c r="S55" s="35"/>
      <c r="T55" s="35"/>
      <c r="U55" s="35">
        <v>74.36</v>
      </c>
      <c r="V55" s="35"/>
      <c r="W55" s="35"/>
      <c r="X55" s="35"/>
    </row>
    <row r="56" spans="1:24" s="11" customFormat="1" x14ac:dyDescent="0.2">
      <c r="A56" s="2">
        <v>15</v>
      </c>
      <c r="B56" s="1" t="s">
        <v>476</v>
      </c>
      <c r="C56" s="2"/>
      <c r="D56" s="125"/>
      <c r="E56" s="42"/>
      <c r="F56" s="146">
        <v>1978</v>
      </c>
      <c r="G56" s="127">
        <v>209000</v>
      </c>
      <c r="H56" s="2" t="s">
        <v>488</v>
      </c>
      <c r="I56" s="26"/>
      <c r="J56" s="1" t="s">
        <v>390</v>
      </c>
      <c r="K56" s="2">
        <v>15</v>
      </c>
      <c r="L56" s="35"/>
      <c r="M56" s="35"/>
      <c r="N56" s="35"/>
      <c r="O56" s="35"/>
      <c r="P56" s="35"/>
      <c r="Q56" s="35"/>
      <c r="R56" s="35"/>
      <c r="S56" s="35"/>
      <c r="T56" s="35"/>
      <c r="U56" s="35">
        <v>74.36</v>
      </c>
      <c r="V56" s="35"/>
      <c r="W56" s="35"/>
      <c r="X56" s="35"/>
    </row>
    <row r="57" spans="1:24" s="11" customFormat="1" x14ac:dyDescent="0.2">
      <c r="A57" s="2">
        <v>16</v>
      </c>
      <c r="B57" s="1" t="s">
        <v>223</v>
      </c>
      <c r="C57" s="2"/>
      <c r="D57" s="125"/>
      <c r="E57" s="42"/>
      <c r="F57" s="146">
        <v>1978</v>
      </c>
      <c r="G57" s="127">
        <v>25000</v>
      </c>
      <c r="H57" s="2" t="s">
        <v>488</v>
      </c>
      <c r="I57" s="26"/>
      <c r="J57" s="1" t="s">
        <v>390</v>
      </c>
      <c r="K57" s="2">
        <v>16</v>
      </c>
      <c r="L57" s="35"/>
      <c r="M57" s="35"/>
      <c r="N57" s="35"/>
      <c r="O57" s="35"/>
      <c r="P57" s="35"/>
      <c r="Q57" s="35"/>
      <c r="R57" s="35"/>
      <c r="S57" s="35"/>
      <c r="T57" s="35"/>
      <c r="U57" s="35">
        <v>17.02</v>
      </c>
      <c r="V57" s="35"/>
      <c r="W57" s="35"/>
      <c r="X57" s="35"/>
    </row>
    <row r="58" spans="1:24" s="11" customFormat="1" x14ac:dyDescent="0.2">
      <c r="A58" s="2">
        <v>17</v>
      </c>
      <c r="B58" s="1" t="s">
        <v>223</v>
      </c>
      <c r="C58" s="2"/>
      <c r="D58" s="125"/>
      <c r="E58" s="42"/>
      <c r="F58" s="146"/>
      <c r="G58" s="127">
        <v>25000</v>
      </c>
      <c r="H58" s="2" t="s">
        <v>488</v>
      </c>
      <c r="I58" s="26"/>
      <c r="J58" s="1" t="s">
        <v>390</v>
      </c>
      <c r="K58" s="2">
        <v>17</v>
      </c>
      <c r="L58" s="35"/>
      <c r="M58" s="35"/>
      <c r="N58" s="35"/>
      <c r="O58" s="35"/>
      <c r="P58" s="35"/>
      <c r="Q58" s="35"/>
      <c r="R58" s="35"/>
      <c r="S58" s="35"/>
      <c r="T58" s="35"/>
      <c r="U58" s="35">
        <v>17.02</v>
      </c>
      <c r="V58" s="35"/>
      <c r="W58" s="35"/>
      <c r="X58" s="35"/>
    </row>
    <row r="59" spans="1:24" s="11" customFormat="1" x14ac:dyDescent="0.2">
      <c r="A59" s="2">
        <v>18</v>
      </c>
      <c r="B59" s="1" t="s">
        <v>475</v>
      </c>
      <c r="C59" s="2"/>
      <c r="D59" s="125" t="s">
        <v>221</v>
      </c>
      <c r="E59" s="42"/>
      <c r="F59" s="146" t="s">
        <v>384</v>
      </c>
      <c r="G59" s="127">
        <v>184000</v>
      </c>
      <c r="H59" s="2" t="s">
        <v>488</v>
      </c>
      <c r="I59" s="26"/>
      <c r="J59" s="1" t="s">
        <v>391</v>
      </c>
      <c r="K59" s="2">
        <v>18</v>
      </c>
      <c r="L59" s="35"/>
      <c r="M59" s="35"/>
      <c r="N59" s="35"/>
      <c r="O59" s="35"/>
      <c r="P59" s="35"/>
      <c r="Q59" s="35"/>
      <c r="R59" s="35"/>
      <c r="S59" s="35"/>
      <c r="T59" s="35"/>
      <c r="U59" s="35">
        <v>65.64</v>
      </c>
      <c r="V59" s="35"/>
      <c r="W59" s="35"/>
      <c r="X59" s="35"/>
    </row>
    <row r="60" spans="1:24" s="11" customFormat="1" x14ac:dyDescent="0.2">
      <c r="A60" s="2">
        <v>19</v>
      </c>
      <c r="B60" s="1" t="s">
        <v>476</v>
      </c>
      <c r="C60" s="2"/>
      <c r="D60" s="125"/>
      <c r="E60" s="42"/>
      <c r="F60" s="146"/>
      <c r="G60" s="127">
        <v>164000</v>
      </c>
      <c r="H60" s="2" t="s">
        <v>488</v>
      </c>
      <c r="I60" s="26"/>
      <c r="J60" s="1" t="s">
        <v>391</v>
      </c>
      <c r="K60" s="2">
        <v>19</v>
      </c>
      <c r="L60" s="35"/>
      <c r="M60" s="35"/>
      <c r="N60" s="35"/>
      <c r="O60" s="35"/>
      <c r="P60" s="35"/>
      <c r="Q60" s="35"/>
      <c r="R60" s="35"/>
      <c r="S60" s="35"/>
      <c r="T60" s="35"/>
      <c r="U60" s="35">
        <v>58.43</v>
      </c>
      <c r="V60" s="35"/>
      <c r="W60" s="35"/>
      <c r="X60" s="35"/>
    </row>
    <row r="61" spans="1:24" s="11" customFormat="1" x14ac:dyDescent="0.2">
      <c r="A61" s="2">
        <v>20</v>
      </c>
      <c r="B61" s="1" t="s">
        <v>477</v>
      </c>
      <c r="C61" s="2"/>
      <c r="D61" s="125"/>
      <c r="E61" s="42"/>
      <c r="F61" s="146"/>
      <c r="G61" s="127">
        <v>36000</v>
      </c>
      <c r="H61" s="2" t="s">
        <v>488</v>
      </c>
      <c r="I61" s="26"/>
      <c r="J61" s="1" t="s">
        <v>391</v>
      </c>
      <c r="K61" s="2">
        <v>20</v>
      </c>
      <c r="L61" s="35"/>
      <c r="M61" s="35"/>
      <c r="N61" s="35"/>
      <c r="O61" s="35"/>
      <c r="P61" s="35"/>
      <c r="Q61" s="35"/>
      <c r="R61" s="35"/>
      <c r="S61" s="35"/>
      <c r="T61" s="35"/>
      <c r="U61" s="35">
        <v>25.2</v>
      </c>
      <c r="V61" s="35"/>
      <c r="W61" s="35"/>
      <c r="X61" s="35"/>
    </row>
    <row r="62" spans="1:24" s="11" customFormat="1" ht="25.5" x14ac:dyDescent="0.2">
      <c r="A62" s="2">
        <v>21</v>
      </c>
      <c r="B62" s="1" t="s">
        <v>475</v>
      </c>
      <c r="C62" s="2"/>
      <c r="D62" s="125" t="s">
        <v>221</v>
      </c>
      <c r="E62" s="42"/>
      <c r="F62" s="146" t="s">
        <v>384</v>
      </c>
      <c r="G62" s="127">
        <v>67000</v>
      </c>
      <c r="H62" s="2" t="s">
        <v>488</v>
      </c>
      <c r="I62" s="26"/>
      <c r="J62" s="1" t="s">
        <v>392</v>
      </c>
      <c r="K62" s="2">
        <v>21</v>
      </c>
      <c r="L62" s="35"/>
      <c r="M62" s="35"/>
      <c r="N62" s="35"/>
      <c r="O62" s="35"/>
      <c r="P62" s="35"/>
      <c r="Q62" s="35"/>
      <c r="R62" s="35"/>
      <c r="S62" s="35"/>
      <c r="T62" s="35"/>
      <c r="U62" s="35">
        <v>24</v>
      </c>
      <c r="V62" s="35"/>
      <c r="W62" s="35"/>
      <c r="X62" s="35"/>
    </row>
    <row r="63" spans="1:24" s="11" customFormat="1" ht="25.5" x14ac:dyDescent="0.2">
      <c r="A63" s="2">
        <v>22</v>
      </c>
      <c r="B63" s="1" t="s">
        <v>476</v>
      </c>
      <c r="C63" s="2"/>
      <c r="D63" s="125"/>
      <c r="E63" s="42"/>
      <c r="F63" s="146" t="s">
        <v>384</v>
      </c>
      <c r="G63" s="127">
        <v>180000</v>
      </c>
      <c r="H63" s="2" t="s">
        <v>488</v>
      </c>
      <c r="I63" s="26"/>
      <c r="J63" s="1" t="s">
        <v>392</v>
      </c>
      <c r="K63" s="2">
        <v>22</v>
      </c>
      <c r="L63" s="35"/>
      <c r="M63" s="35"/>
      <c r="N63" s="35"/>
      <c r="O63" s="35"/>
      <c r="P63" s="35"/>
      <c r="Q63" s="35"/>
      <c r="R63" s="35"/>
      <c r="S63" s="35"/>
      <c r="T63" s="35"/>
      <c r="U63" s="35">
        <v>64.09</v>
      </c>
      <c r="V63" s="35"/>
      <c r="W63" s="35"/>
      <c r="X63" s="35"/>
    </row>
    <row r="64" spans="1:24" s="11" customFormat="1" ht="25.5" x14ac:dyDescent="0.2">
      <c r="A64" s="2">
        <v>23</v>
      </c>
      <c r="B64" s="1" t="s">
        <v>223</v>
      </c>
      <c r="C64" s="2"/>
      <c r="D64" s="125"/>
      <c r="E64" s="42"/>
      <c r="F64" s="146" t="s">
        <v>384</v>
      </c>
      <c r="G64" s="127">
        <v>43000</v>
      </c>
      <c r="H64" s="2" t="s">
        <v>488</v>
      </c>
      <c r="I64" s="26"/>
      <c r="J64" s="1" t="s">
        <v>392</v>
      </c>
      <c r="K64" s="2">
        <v>23</v>
      </c>
      <c r="L64" s="35"/>
      <c r="M64" s="35"/>
      <c r="N64" s="35"/>
      <c r="O64" s="35"/>
      <c r="P64" s="35"/>
      <c r="Q64" s="35"/>
      <c r="R64" s="35"/>
      <c r="S64" s="35"/>
      <c r="T64" s="35"/>
      <c r="U64" s="35">
        <v>30</v>
      </c>
      <c r="V64" s="35"/>
      <c r="W64" s="35"/>
      <c r="X64" s="35"/>
    </row>
    <row r="65" spans="1:24" s="11" customFormat="1" x14ac:dyDescent="0.2">
      <c r="A65" s="2">
        <v>24</v>
      </c>
      <c r="B65" s="1" t="s">
        <v>478</v>
      </c>
      <c r="C65" s="2"/>
      <c r="D65" s="125"/>
      <c r="E65" s="42"/>
      <c r="F65" s="146"/>
      <c r="G65" s="127">
        <v>130000</v>
      </c>
      <c r="H65" s="2" t="s">
        <v>488</v>
      </c>
      <c r="I65" s="26"/>
      <c r="J65" s="1" t="s">
        <v>479</v>
      </c>
      <c r="K65" s="2">
        <v>24</v>
      </c>
      <c r="L65" s="35"/>
      <c r="M65" s="35"/>
      <c r="N65" s="35"/>
      <c r="O65" s="35"/>
      <c r="P65" s="35"/>
      <c r="Q65" s="35"/>
      <c r="R65" s="35"/>
      <c r="S65" s="35"/>
      <c r="T65" s="35"/>
      <c r="U65" s="35">
        <v>46.43</v>
      </c>
      <c r="V65" s="35"/>
      <c r="W65" s="35"/>
      <c r="X65" s="35"/>
    </row>
    <row r="66" spans="1:24" s="11" customFormat="1" x14ac:dyDescent="0.2">
      <c r="A66" s="2">
        <v>25</v>
      </c>
      <c r="B66" s="1" t="s">
        <v>480</v>
      </c>
      <c r="C66" s="2"/>
      <c r="D66" s="125"/>
      <c r="E66" s="42"/>
      <c r="F66" s="146"/>
      <c r="G66" s="127">
        <v>119000</v>
      </c>
      <c r="H66" s="2" t="s">
        <v>488</v>
      </c>
      <c r="I66" s="26"/>
      <c r="J66" s="1" t="s">
        <v>481</v>
      </c>
      <c r="K66" s="2">
        <v>25</v>
      </c>
      <c r="L66" s="35"/>
      <c r="M66" s="35"/>
      <c r="N66" s="35"/>
      <c r="O66" s="35"/>
      <c r="P66" s="35"/>
      <c r="Q66" s="35"/>
      <c r="R66" s="35"/>
      <c r="S66" s="35"/>
      <c r="T66" s="35"/>
      <c r="U66" s="35">
        <v>42.2</v>
      </c>
      <c r="V66" s="35"/>
      <c r="W66" s="35"/>
      <c r="X66" s="35"/>
    </row>
    <row r="67" spans="1:24" s="11" customFormat="1" x14ac:dyDescent="0.2">
      <c r="A67" s="2">
        <v>26</v>
      </c>
      <c r="B67" s="1" t="s">
        <v>369</v>
      </c>
      <c r="C67" s="2"/>
      <c r="D67" s="125"/>
      <c r="E67" s="42"/>
      <c r="F67" s="146"/>
      <c r="G67" s="127">
        <v>27000</v>
      </c>
      <c r="H67" s="2" t="s">
        <v>488</v>
      </c>
      <c r="I67" s="26"/>
      <c r="J67" s="1" t="s">
        <v>481</v>
      </c>
      <c r="K67" s="2">
        <v>26</v>
      </c>
      <c r="L67" s="35"/>
      <c r="M67" s="35"/>
      <c r="N67" s="35"/>
      <c r="O67" s="35"/>
      <c r="P67" s="35"/>
      <c r="Q67" s="35"/>
      <c r="R67" s="35"/>
      <c r="S67" s="35"/>
      <c r="T67" s="35"/>
      <c r="U67" s="35">
        <v>19</v>
      </c>
      <c r="V67" s="35"/>
      <c r="W67" s="35"/>
      <c r="X67" s="35"/>
    </row>
    <row r="68" spans="1:24" s="11" customFormat="1" x14ac:dyDescent="0.2">
      <c r="A68" s="2">
        <v>27</v>
      </c>
      <c r="B68" s="1" t="s">
        <v>480</v>
      </c>
      <c r="C68" s="2"/>
      <c r="D68" s="125"/>
      <c r="E68" s="42"/>
      <c r="F68" s="146"/>
      <c r="G68" s="127">
        <v>235000</v>
      </c>
      <c r="H68" s="2" t="s">
        <v>488</v>
      </c>
      <c r="I68" s="26"/>
      <c r="J68" s="1" t="s">
        <v>482</v>
      </c>
      <c r="K68" s="2">
        <v>27</v>
      </c>
      <c r="L68" s="35"/>
      <c r="M68" s="35"/>
      <c r="N68" s="35"/>
      <c r="O68" s="35"/>
      <c r="P68" s="35"/>
      <c r="Q68" s="35"/>
      <c r="R68" s="35"/>
      <c r="S68" s="35"/>
      <c r="T68" s="35"/>
      <c r="U68" s="35">
        <v>83.8</v>
      </c>
      <c r="V68" s="35"/>
      <c r="W68" s="35"/>
      <c r="X68" s="35"/>
    </row>
    <row r="69" spans="1:24" s="11" customFormat="1" x14ac:dyDescent="0.2">
      <c r="A69" s="2">
        <v>28</v>
      </c>
      <c r="B69" s="1" t="s">
        <v>480</v>
      </c>
      <c r="C69" s="2"/>
      <c r="D69" s="125"/>
      <c r="E69" s="42"/>
      <c r="F69" s="146"/>
      <c r="G69" s="127">
        <v>124000</v>
      </c>
      <c r="H69" s="2" t="s">
        <v>488</v>
      </c>
      <c r="I69" s="26"/>
      <c r="J69" s="1" t="s">
        <v>483</v>
      </c>
      <c r="K69" s="2">
        <v>28</v>
      </c>
      <c r="L69" s="35"/>
      <c r="M69" s="35"/>
      <c r="N69" s="35"/>
      <c r="O69" s="35"/>
      <c r="P69" s="35"/>
      <c r="Q69" s="35"/>
      <c r="R69" s="35"/>
      <c r="S69" s="35"/>
      <c r="T69" s="35"/>
      <c r="U69" s="35">
        <v>44.12</v>
      </c>
      <c r="V69" s="35"/>
      <c r="W69" s="35"/>
      <c r="X69" s="35"/>
    </row>
    <row r="70" spans="1:24" s="11" customFormat="1" x14ac:dyDescent="0.2">
      <c r="A70" s="2">
        <v>29</v>
      </c>
      <c r="B70" s="1" t="s">
        <v>369</v>
      </c>
      <c r="C70" s="2"/>
      <c r="D70" s="125"/>
      <c r="E70" s="42"/>
      <c r="F70" s="146"/>
      <c r="G70" s="127">
        <v>16000</v>
      </c>
      <c r="H70" s="2" t="s">
        <v>488</v>
      </c>
      <c r="I70" s="26"/>
      <c r="J70" s="1" t="s">
        <v>483</v>
      </c>
      <c r="K70" s="2">
        <v>29</v>
      </c>
      <c r="L70" s="35"/>
      <c r="M70" s="35"/>
      <c r="N70" s="35"/>
      <c r="O70" s="35"/>
      <c r="P70" s="35"/>
      <c r="Q70" s="35"/>
      <c r="R70" s="35"/>
      <c r="S70" s="35"/>
      <c r="T70" s="35"/>
      <c r="U70" s="35">
        <v>10.8</v>
      </c>
      <c r="V70" s="35"/>
      <c r="W70" s="35"/>
      <c r="X70" s="35"/>
    </row>
    <row r="71" spans="1:24" s="11" customFormat="1" x14ac:dyDescent="0.2">
      <c r="A71" s="2">
        <v>30</v>
      </c>
      <c r="B71" s="1" t="s">
        <v>372</v>
      </c>
      <c r="C71" s="2"/>
      <c r="D71" s="125" t="s">
        <v>221</v>
      </c>
      <c r="E71" s="42"/>
      <c r="F71" s="146">
        <v>1980</v>
      </c>
      <c r="G71" s="127">
        <v>477741.93</v>
      </c>
      <c r="H71" s="2" t="s">
        <v>156</v>
      </c>
      <c r="I71" s="26"/>
      <c r="J71" s="1" t="s">
        <v>393</v>
      </c>
      <c r="K71" s="2">
        <v>30</v>
      </c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</row>
    <row r="72" spans="1:24" s="11" customFormat="1" x14ac:dyDescent="0.2">
      <c r="A72" s="2">
        <v>31</v>
      </c>
      <c r="B72" s="1" t="s">
        <v>373</v>
      </c>
      <c r="C72" s="2"/>
      <c r="D72" s="125" t="s">
        <v>221</v>
      </c>
      <c r="E72" s="42"/>
      <c r="F72" s="146">
        <v>2001</v>
      </c>
      <c r="G72" s="127">
        <v>38900</v>
      </c>
      <c r="H72" s="2" t="s">
        <v>156</v>
      </c>
      <c r="I72" s="26"/>
      <c r="J72" s="1" t="s">
        <v>393</v>
      </c>
      <c r="K72" s="2">
        <v>31</v>
      </c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</row>
    <row r="73" spans="1:24" s="11" customFormat="1" x14ac:dyDescent="0.2">
      <c r="A73" s="2">
        <v>32</v>
      </c>
      <c r="B73" s="1" t="s">
        <v>374</v>
      </c>
      <c r="C73" s="2"/>
      <c r="D73" s="125" t="s">
        <v>221</v>
      </c>
      <c r="E73" s="42"/>
      <c r="F73" s="146">
        <v>2001</v>
      </c>
      <c r="G73" s="127">
        <v>96500</v>
      </c>
      <c r="H73" s="2" t="s">
        <v>156</v>
      </c>
      <c r="I73" s="26"/>
      <c r="J73" s="1" t="s">
        <v>133</v>
      </c>
      <c r="K73" s="2">
        <v>32</v>
      </c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</row>
    <row r="74" spans="1:24" s="11" customFormat="1" ht="25.5" x14ac:dyDescent="0.2">
      <c r="A74" s="2">
        <v>33</v>
      </c>
      <c r="B74" s="1" t="s">
        <v>375</v>
      </c>
      <c r="C74" s="2"/>
      <c r="D74" s="125" t="s">
        <v>221</v>
      </c>
      <c r="E74" s="42"/>
      <c r="F74" s="146">
        <v>2001</v>
      </c>
      <c r="G74" s="127">
        <v>154900</v>
      </c>
      <c r="H74" s="2" t="s">
        <v>156</v>
      </c>
      <c r="I74" s="26"/>
      <c r="J74" s="1" t="s">
        <v>133</v>
      </c>
      <c r="K74" s="2">
        <v>33</v>
      </c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</row>
    <row r="75" spans="1:24" s="11" customFormat="1" ht="25.5" x14ac:dyDescent="0.2">
      <c r="A75" s="2">
        <v>34</v>
      </c>
      <c r="B75" s="1" t="s">
        <v>376</v>
      </c>
      <c r="C75" s="2"/>
      <c r="D75" s="125" t="s">
        <v>221</v>
      </c>
      <c r="E75" s="42"/>
      <c r="F75" s="146">
        <v>2001</v>
      </c>
      <c r="G75" s="127">
        <v>25000</v>
      </c>
      <c r="H75" s="2" t="s">
        <v>156</v>
      </c>
      <c r="I75" s="26"/>
      <c r="J75" s="1" t="s">
        <v>133</v>
      </c>
      <c r="K75" s="2">
        <v>34</v>
      </c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</row>
    <row r="76" spans="1:24" s="11" customFormat="1" ht="25.5" x14ac:dyDescent="0.2">
      <c r="A76" s="2">
        <v>35</v>
      </c>
      <c r="B76" s="1" t="s">
        <v>376</v>
      </c>
      <c r="C76" s="2"/>
      <c r="D76" s="125" t="s">
        <v>221</v>
      </c>
      <c r="E76" s="42"/>
      <c r="F76" s="146">
        <v>2001</v>
      </c>
      <c r="G76" s="127">
        <v>25000</v>
      </c>
      <c r="H76" s="2" t="s">
        <v>156</v>
      </c>
      <c r="I76" s="26"/>
      <c r="J76" s="1" t="s">
        <v>133</v>
      </c>
      <c r="K76" s="2">
        <v>35</v>
      </c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</row>
    <row r="77" spans="1:24" s="11" customFormat="1" ht="25.5" x14ac:dyDescent="0.2">
      <c r="A77" s="2">
        <v>36</v>
      </c>
      <c r="B77" s="1" t="s">
        <v>376</v>
      </c>
      <c r="C77" s="2"/>
      <c r="D77" s="125" t="s">
        <v>221</v>
      </c>
      <c r="E77" s="42"/>
      <c r="F77" s="146">
        <v>2001</v>
      </c>
      <c r="G77" s="127">
        <v>25000</v>
      </c>
      <c r="H77" s="2" t="s">
        <v>156</v>
      </c>
      <c r="I77" s="26"/>
      <c r="J77" s="1" t="s">
        <v>133</v>
      </c>
      <c r="K77" s="2">
        <v>36</v>
      </c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</row>
    <row r="78" spans="1:24" s="11" customFormat="1" ht="25.5" x14ac:dyDescent="0.2">
      <c r="A78" s="2">
        <v>37</v>
      </c>
      <c r="B78" s="1" t="s">
        <v>376</v>
      </c>
      <c r="C78" s="2"/>
      <c r="D78" s="125" t="s">
        <v>221</v>
      </c>
      <c r="E78" s="42"/>
      <c r="F78" s="146">
        <v>2001</v>
      </c>
      <c r="G78" s="127">
        <v>25000</v>
      </c>
      <c r="H78" s="2" t="s">
        <v>156</v>
      </c>
      <c r="I78" s="26"/>
      <c r="J78" s="1" t="s">
        <v>133</v>
      </c>
      <c r="K78" s="2">
        <v>37</v>
      </c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</row>
    <row r="79" spans="1:24" s="11" customFormat="1" ht="25.5" x14ac:dyDescent="0.2">
      <c r="A79" s="2">
        <v>38</v>
      </c>
      <c r="B79" s="1" t="s">
        <v>376</v>
      </c>
      <c r="C79" s="2"/>
      <c r="D79" s="125" t="s">
        <v>221</v>
      </c>
      <c r="E79" s="42"/>
      <c r="F79" s="146">
        <v>2001</v>
      </c>
      <c r="G79" s="127">
        <v>25000</v>
      </c>
      <c r="H79" s="2" t="s">
        <v>156</v>
      </c>
      <c r="I79" s="26"/>
      <c r="J79" s="1" t="s">
        <v>133</v>
      </c>
      <c r="K79" s="2">
        <v>38</v>
      </c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 s="11" customFormat="1" ht="25.5" x14ac:dyDescent="0.2">
      <c r="A80" s="2">
        <v>39</v>
      </c>
      <c r="B80" s="1" t="s">
        <v>376</v>
      </c>
      <c r="C80" s="2"/>
      <c r="D80" s="125" t="s">
        <v>221</v>
      </c>
      <c r="E80" s="42"/>
      <c r="F80" s="146">
        <v>2001</v>
      </c>
      <c r="G80" s="127">
        <v>25000</v>
      </c>
      <c r="H80" s="2" t="s">
        <v>156</v>
      </c>
      <c r="I80" s="26"/>
      <c r="J80" s="1" t="s">
        <v>133</v>
      </c>
      <c r="K80" s="2">
        <v>39</v>
      </c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</row>
    <row r="81" spans="1:24" s="11" customFormat="1" ht="25.5" x14ac:dyDescent="0.2">
      <c r="A81" s="2">
        <v>40</v>
      </c>
      <c r="B81" s="1" t="s">
        <v>376</v>
      </c>
      <c r="C81" s="2"/>
      <c r="D81" s="125" t="s">
        <v>221</v>
      </c>
      <c r="E81" s="42"/>
      <c r="F81" s="146">
        <v>2001</v>
      </c>
      <c r="G81" s="127">
        <v>75000</v>
      </c>
      <c r="H81" s="2" t="s">
        <v>156</v>
      </c>
      <c r="I81" s="26"/>
      <c r="J81" s="1" t="s">
        <v>133</v>
      </c>
      <c r="K81" s="2">
        <v>40</v>
      </c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</row>
    <row r="82" spans="1:24" s="11" customFormat="1" x14ac:dyDescent="0.2">
      <c r="A82" s="2">
        <v>41</v>
      </c>
      <c r="B82" s="1" t="s">
        <v>377</v>
      </c>
      <c r="C82" s="2"/>
      <c r="D82" s="125" t="s">
        <v>221</v>
      </c>
      <c r="E82" s="42"/>
      <c r="F82" s="146">
        <v>2001</v>
      </c>
      <c r="G82" s="127">
        <v>40485</v>
      </c>
      <c r="H82" s="2" t="s">
        <v>156</v>
      </c>
      <c r="I82" s="26"/>
      <c r="J82" s="1" t="s">
        <v>133</v>
      </c>
      <c r="K82" s="2">
        <v>41</v>
      </c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</row>
    <row r="83" spans="1:24" s="11" customFormat="1" x14ac:dyDescent="0.2">
      <c r="A83" s="2">
        <v>42</v>
      </c>
      <c r="B83" s="1" t="s">
        <v>378</v>
      </c>
      <c r="C83" s="2"/>
      <c r="D83" s="125" t="s">
        <v>221</v>
      </c>
      <c r="E83" s="42"/>
      <c r="F83" s="146">
        <v>2001</v>
      </c>
      <c r="G83" s="127">
        <v>861165</v>
      </c>
      <c r="H83" s="2" t="s">
        <v>156</v>
      </c>
      <c r="I83" s="26"/>
      <c r="J83" s="1" t="s">
        <v>133</v>
      </c>
      <c r="K83" s="2">
        <v>42</v>
      </c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</row>
    <row r="84" spans="1:24" s="11" customFormat="1" x14ac:dyDescent="0.2">
      <c r="A84" s="2">
        <v>43</v>
      </c>
      <c r="B84" s="1" t="s">
        <v>364</v>
      </c>
      <c r="C84" s="2"/>
      <c r="D84" s="125" t="s">
        <v>221</v>
      </c>
      <c r="E84" s="42"/>
      <c r="F84" s="146">
        <v>1982</v>
      </c>
      <c r="G84" s="127">
        <v>1141132.24</v>
      </c>
      <c r="H84" s="2" t="s">
        <v>156</v>
      </c>
      <c r="I84" s="26"/>
      <c r="J84" s="1" t="s">
        <v>133</v>
      </c>
      <c r="K84" s="2">
        <v>43</v>
      </c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</row>
    <row r="85" spans="1:24" s="11" customFormat="1" x14ac:dyDescent="0.2">
      <c r="A85" s="2">
        <v>44</v>
      </c>
      <c r="B85" s="1" t="s">
        <v>379</v>
      </c>
      <c r="C85" s="2"/>
      <c r="D85" s="125" t="s">
        <v>221</v>
      </c>
      <c r="E85" s="42"/>
      <c r="F85" s="146">
        <v>1986</v>
      </c>
      <c r="G85" s="127">
        <v>155794</v>
      </c>
      <c r="H85" s="2" t="s">
        <v>156</v>
      </c>
      <c r="I85" s="26"/>
      <c r="J85" s="1" t="s">
        <v>133</v>
      </c>
      <c r="K85" s="2">
        <v>44</v>
      </c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</row>
    <row r="86" spans="1:24" s="11" customFormat="1" x14ac:dyDescent="0.2">
      <c r="A86" s="2">
        <v>45</v>
      </c>
      <c r="B86" s="1" t="s">
        <v>380</v>
      </c>
      <c r="C86" s="2"/>
      <c r="D86" s="125" t="s">
        <v>221</v>
      </c>
      <c r="E86" s="42"/>
      <c r="F86" s="146">
        <v>1994</v>
      </c>
      <c r="G86" s="127">
        <v>102018</v>
      </c>
      <c r="H86" s="2" t="s">
        <v>156</v>
      </c>
      <c r="I86" s="26"/>
      <c r="J86" s="1" t="s">
        <v>133</v>
      </c>
      <c r="K86" s="2">
        <v>45</v>
      </c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</row>
    <row r="87" spans="1:24" s="11" customFormat="1" x14ac:dyDescent="0.2">
      <c r="A87" s="2">
        <v>46</v>
      </c>
      <c r="B87" s="1" t="s">
        <v>381</v>
      </c>
      <c r="C87" s="2"/>
      <c r="D87" s="125" t="s">
        <v>221</v>
      </c>
      <c r="E87" s="42"/>
      <c r="F87" s="146">
        <v>1981</v>
      </c>
      <c r="G87" s="127">
        <v>135084</v>
      </c>
      <c r="H87" s="2" t="s">
        <v>156</v>
      </c>
      <c r="I87" s="26"/>
      <c r="J87" s="1" t="s">
        <v>133</v>
      </c>
      <c r="K87" s="2">
        <v>46</v>
      </c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</row>
    <row r="88" spans="1:24" s="11" customFormat="1" x14ac:dyDescent="0.2">
      <c r="A88" s="2">
        <v>47</v>
      </c>
      <c r="B88" s="1" t="s">
        <v>382</v>
      </c>
      <c r="C88" s="2"/>
      <c r="D88" s="125" t="s">
        <v>221</v>
      </c>
      <c r="E88" s="42"/>
      <c r="F88" s="146"/>
      <c r="G88" s="127">
        <v>1828752.16</v>
      </c>
      <c r="H88" s="2" t="s">
        <v>156</v>
      </c>
      <c r="I88" s="26"/>
      <c r="J88" s="1" t="s">
        <v>394</v>
      </c>
      <c r="K88" s="2">
        <v>47</v>
      </c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</row>
    <row r="89" spans="1:24" s="11" customFormat="1" ht="25.5" x14ac:dyDescent="0.2">
      <c r="A89" s="2">
        <v>48</v>
      </c>
      <c r="B89" s="1" t="s">
        <v>383</v>
      </c>
      <c r="C89" s="2"/>
      <c r="D89" s="125" t="s">
        <v>221</v>
      </c>
      <c r="E89" s="42"/>
      <c r="F89" s="146">
        <v>2010</v>
      </c>
      <c r="G89" s="127">
        <v>1328670.99</v>
      </c>
      <c r="H89" s="2" t="s">
        <v>156</v>
      </c>
      <c r="I89" s="26"/>
      <c r="J89" s="1" t="s">
        <v>395</v>
      </c>
      <c r="K89" s="2">
        <v>48</v>
      </c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</row>
    <row r="90" spans="1:24" s="11" customFormat="1" ht="38.25" x14ac:dyDescent="0.2">
      <c r="A90" s="2">
        <v>49</v>
      </c>
      <c r="B90" s="1" t="s">
        <v>489</v>
      </c>
      <c r="C90" s="2"/>
      <c r="D90" s="125" t="s">
        <v>221</v>
      </c>
      <c r="E90" s="176"/>
      <c r="F90" s="159" t="s">
        <v>490</v>
      </c>
      <c r="G90" s="177">
        <v>2341686.85</v>
      </c>
      <c r="H90" s="2"/>
      <c r="I90" s="26"/>
      <c r="J90" s="1" t="s">
        <v>394</v>
      </c>
      <c r="K90" s="2">
        <v>49</v>
      </c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</row>
    <row r="91" spans="1:24" s="7" customFormat="1" ht="18" customHeight="1" thickBot="1" x14ac:dyDescent="0.25">
      <c r="A91" s="239" t="s">
        <v>20</v>
      </c>
      <c r="B91" s="239"/>
      <c r="C91" s="239"/>
      <c r="D91" s="44"/>
      <c r="E91" s="54"/>
      <c r="F91" s="53"/>
      <c r="G91" s="147">
        <f>SUM(G42:G90)</f>
        <v>12161276.17</v>
      </c>
      <c r="H91" s="26"/>
      <c r="I91" s="26"/>
      <c r="J91" s="26"/>
      <c r="K91" s="26"/>
      <c r="L91" s="26"/>
      <c r="M91" s="26"/>
      <c r="N91" s="26"/>
      <c r="O91" s="26"/>
      <c r="P91" s="26"/>
      <c r="Q91" s="104"/>
      <c r="R91" s="104"/>
      <c r="S91" s="104"/>
      <c r="T91" s="104"/>
      <c r="U91" s="104"/>
      <c r="V91" s="104"/>
      <c r="W91" s="104"/>
      <c r="X91" s="104"/>
    </row>
    <row r="92" spans="1:24" s="7" customFormat="1" ht="13.5" thickBot="1" x14ac:dyDescent="0.25">
      <c r="A92" s="11"/>
      <c r="B92" s="46"/>
      <c r="E92" s="243" t="s">
        <v>66</v>
      </c>
      <c r="F92" s="244"/>
      <c r="G92" s="112">
        <f>G29+G37+G40+G91</f>
        <v>41836903.880000003</v>
      </c>
      <c r="H92" s="11"/>
      <c r="I92" s="11"/>
      <c r="J92" s="15"/>
      <c r="K92" s="15"/>
      <c r="L92" s="15"/>
      <c r="M92" s="15"/>
      <c r="N92" s="15"/>
      <c r="O92" s="15"/>
      <c r="P92" s="15"/>
    </row>
    <row r="93" spans="1:24" s="7" customFormat="1" x14ac:dyDescent="0.2">
      <c r="A93" s="11"/>
      <c r="B93" s="11"/>
      <c r="C93" s="13"/>
      <c r="D93" s="37"/>
      <c r="E93" s="38"/>
      <c r="F93" s="11"/>
      <c r="G93" s="11"/>
      <c r="H93" s="11"/>
      <c r="I93" s="11"/>
      <c r="J93" s="15"/>
      <c r="K93" s="15"/>
      <c r="L93" s="15"/>
      <c r="M93" s="15"/>
      <c r="N93" s="15"/>
      <c r="O93" s="15"/>
      <c r="P93" s="15"/>
    </row>
    <row r="94" spans="1:24" s="7" customFormat="1" x14ac:dyDescent="0.2">
      <c r="A94" s="11"/>
      <c r="B94" s="11"/>
      <c r="C94" s="13"/>
      <c r="D94" s="37"/>
      <c r="E94" s="38"/>
      <c r="F94" s="11"/>
      <c r="G94" s="11"/>
      <c r="H94" s="11"/>
      <c r="I94" s="11"/>
      <c r="J94" s="15"/>
      <c r="K94" s="15"/>
      <c r="L94" s="15"/>
      <c r="M94" s="15"/>
      <c r="N94" s="15"/>
      <c r="O94" s="15"/>
      <c r="P94" s="15"/>
    </row>
    <row r="95" spans="1:24" s="7" customFormat="1" x14ac:dyDescent="0.2">
      <c r="A95" s="11"/>
      <c r="B95" s="11"/>
      <c r="C95" s="13"/>
      <c r="D95" s="37"/>
      <c r="E95" s="38"/>
      <c r="F95" s="11"/>
      <c r="G95" s="11"/>
      <c r="H95" s="11"/>
      <c r="I95" s="11"/>
      <c r="J95" s="15"/>
      <c r="K95" s="15"/>
      <c r="L95" s="15"/>
      <c r="M95" s="15"/>
      <c r="N95" s="15"/>
      <c r="O95" s="15"/>
      <c r="P95" s="15"/>
    </row>
    <row r="96" spans="1:24" ht="12.75" customHeight="1" x14ac:dyDescent="0.2"/>
    <row r="97" spans="1:16" s="7" customFormat="1" x14ac:dyDescent="0.2">
      <c r="A97" s="11"/>
      <c r="B97" s="11"/>
      <c r="C97" s="13"/>
      <c r="D97" s="37"/>
      <c r="E97" s="38"/>
      <c r="F97" s="11"/>
      <c r="G97" s="11"/>
      <c r="H97" s="11"/>
      <c r="I97" s="11"/>
      <c r="J97" s="15"/>
      <c r="K97" s="15"/>
      <c r="L97" s="15"/>
      <c r="M97" s="15"/>
      <c r="N97" s="15"/>
      <c r="O97" s="15"/>
      <c r="P97" s="15"/>
    </row>
    <row r="98" spans="1:16" s="7" customFormat="1" x14ac:dyDescent="0.2">
      <c r="A98" s="11"/>
      <c r="B98" s="11"/>
      <c r="C98" s="13"/>
      <c r="D98" s="37"/>
      <c r="E98" s="38"/>
      <c r="F98" s="11"/>
      <c r="G98" s="11"/>
      <c r="H98" s="11"/>
      <c r="I98" s="11"/>
      <c r="J98" s="15"/>
      <c r="K98" s="15"/>
      <c r="L98" s="15"/>
      <c r="M98" s="15"/>
      <c r="N98" s="15"/>
      <c r="O98" s="15"/>
      <c r="P98" s="15"/>
    </row>
    <row r="100" spans="1:16" ht="21.75" customHeight="1" x14ac:dyDescent="0.2"/>
  </sheetData>
  <mergeCells count="26">
    <mergeCell ref="E92:F92"/>
    <mergeCell ref="U3:U4"/>
    <mergeCell ref="V3:V4"/>
    <mergeCell ref="W3:W4"/>
    <mergeCell ref="A5:E5"/>
    <mergeCell ref="A29:C29"/>
    <mergeCell ref="A3:A4"/>
    <mergeCell ref="B3:B4"/>
    <mergeCell ref="A41:G41"/>
    <mergeCell ref="D3:D4"/>
    <mergeCell ref="X3:X4"/>
    <mergeCell ref="I3:I4"/>
    <mergeCell ref="J3:J4"/>
    <mergeCell ref="L3:N3"/>
    <mergeCell ref="O3:T3"/>
    <mergeCell ref="H3:H4"/>
    <mergeCell ref="K3:K4"/>
    <mergeCell ref="E3:E4"/>
    <mergeCell ref="F3:F4"/>
    <mergeCell ref="G3:G4"/>
    <mergeCell ref="C3:C4"/>
    <mergeCell ref="A91:C91"/>
    <mergeCell ref="A37:C37"/>
    <mergeCell ref="A30:G30"/>
    <mergeCell ref="A40:C40"/>
    <mergeCell ref="A38:G38"/>
  </mergeCells>
  <phoneticPr fontId="15" type="noConversion"/>
  <pageMargins left="0.78740157480314965" right="0.78740157480314965" top="0.98425196850393704" bottom="0.98425196850393704" header="0.51181102362204722" footer="0.51181102362204722"/>
  <pageSetup paperSize="9" scale="44" orientation="portrait" r:id="rId1"/>
  <headerFooter alignWithMargins="0">
    <oddFooter>Strona &amp;P z &amp;N</oddFooter>
  </headerFooter>
  <rowBreaks count="2" manualBreakCount="2">
    <brk id="24" max="20" man="1"/>
    <brk id="37" max="20" man="1"/>
  </rowBreaks>
  <colBreaks count="1" manualBreakCount="1">
    <brk id="10" max="9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651"/>
  <sheetViews>
    <sheetView view="pageBreakPreview" zoomScale="75" zoomScaleNormal="110" zoomScaleSheetLayoutView="75" workbookViewId="0">
      <selection activeCell="D133" sqref="D133"/>
    </sheetView>
  </sheetViews>
  <sheetFormatPr defaultRowHeight="12.75" x14ac:dyDescent="0.2"/>
  <cols>
    <col min="1" max="1" width="5.5703125" style="11" customWidth="1"/>
    <col min="2" max="2" width="47.5703125" style="24" customWidth="1"/>
    <col min="3" max="3" width="15.42578125" style="13" customWidth="1"/>
    <col min="4" max="4" width="18.42578125" style="37" customWidth="1"/>
    <col min="5" max="5" width="12.140625" bestFit="1" customWidth="1"/>
    <col min="6" max="6" width="11.140625" customWidth="1"/>
  </cols>
  <sheetData>
    <row r="1" spans="1:4" x14ac:dyDescent="0.2">
      <c r="A1" s="23" t="s">
        <v>178</v>
      </c>
      <c r="D1" s="52"/>
    </row>
    <row r="3" spans="1:4" x14ac:dyDescent="0.2">
      <c r="A3" s="245" t="s">
        <v>4</v>
      </c>
      <c r="B3" s="245"/>
      <c r="C3" s="245"/>
      <c r="D3" s="245"/>
    </row>
    <row r="4" spans="1:4" ht="25.5" x14ac:dyDescent="0.2">
      <c r="A4" s="3" t="s">
        <v>22</v>
      </c>
      <c r="B4" s="3" t="s">
        <v>30</v>
      </c>
      <c r="C4" s="3" t="s">
        <v>31</v>
      </c>
      <c r="D4" s="71" t="s">
        <v>32</v>
      </c>
    </row>
    <row r="5" spans="1:4" ht="12.75" customHeight="1" x14ac:dyDescent="0.2">
      <c r="A5" s="246" t="s">
        <v>96</v>
      </c>
      <c r="B5" s="247"/>
      <c r="C5" s="247"/>
      <c r="D5" s="248"/>
    </row>
    <row r="6" spans="1:4" s="15" customFormat="1" x14ac:dyDescent="0.2">
      <c r="A6" s="2">
        <v>1</v>
      </c>
      <c r="B6" s="22" t="s">
        <v>179</v>
      </c>
      <c r="C6" s="21">
        <v>2010</v>
      </c>
      <c r="D6" s="57">
        <v>2844</v>
      </c>
    </row>
    <row r="7" spans="1:4" s="15" customFormat="1" x14ac:dyDescent="0.2">
      <c r="A7" s="2">
        <v>2</v>
      </c>
      <c r="B7" s="22" t="s">
        <v>179</v>
      </c>
      <c r="C7" s="21">
        <v>2010</v>
      </c>
      <c r="D7" s="57">
        <v>2844</v>
      </c>
    </row>
    <row r="8" spans="1:4" s="15" customFormat="1" x14ac:dyDescent="0.2">
      <c r="A8" s="2">
        <v>3</v>
      </c>
      <c r="B8" s="22" t="s">
        <v>179</v>
      </c>
      <c r="C8" s="21">
        <v>2010</v>
      </c>
      <c r="D8" s="57">
        <v>2844</v>
      </c>
    </row>
    <row r="9" spans="1:4" s="15" customFormat="1" ht="25.5" x14ac:dyDescent="0.2">
      <c r="A9" s="2">
        <v>4</v>
      </c>
      <c r="B9" s="22" t="s">
        <v>180</v>
      </c>
      <c r="C9" s="21">
        <v>2010</v>
      </c>
      <c r="D9" s="57">
        <v>34520.019999999997</v>
      </c>
    </row>
    <row r="10" spans="1:4" s="15" customFormat="1" x14ac:dyDescent="0.2">
      <c r="A10" s="2">
        <v>5</v>
      </c>
      <c r="B10" s="22" t="s">
        <v>179</v>
      </c>
      <c r="C10" s="21">
        <v>2011</v>
      </c>
      <c r="D10" s="57">
        <v>2186</v>
      </c>
    </row>
    <row r="11" spans="1:4" s="15" customFormat="1" x14ac:dyDescent="0.2">
      <c r="A11" s="2">
        <v>6</v>
      </c>
      <c r="B11" s="22" t="s">
        <v>179</v>
      </c>
      <c r="C11" s="21">
        <v>2011</v>
      </c>
      <c r="D11" s="57">
        <v>1707</v>
      </c>
    </row>
    <row r="12" spans="1:4" s="15" customFormat="1" x14ac:dyDescent="0.2">
      <c r="A12" s="2">
        <v>7</v>
      </c>
      <c r="B12" s="22" t="s">
        <v>179</v>
      </c>
      <c r="C12" s="21">
        <v>2011</v>
      </c>
      <c r="D12" s="57">
        <v>2376.56</v>
      </c>
    </row>
    <row r="13" spans="1:4" s="15" customFormat="1" ht="25.5" x14ac:dyDescent="0.2">
      <c r="A13" s="2">
        <v>8</v>
      </c>
      <c r="B13" s="22" t="s">
        <v>181</v>
      </c>
      <c r="C13" s="21">
        <v>2011</v>
      </c>
      <c r="D13" s="57">
        <v>39800.89</v>
      </c>
    </row>
    <row r="14" spans="1:4" s="15" customFormat="1" ht="25.5" x14ac:dyDescent="0.2">
      <c r="A14" s="2">
        <v>9</v>
      </c>
      <c r="B14" s="22" t="s">
        <v>182</v>
      </c>
      <c r="C14" s="21">
        <v>2011</v>
      </c>
      <c r="D14" s="57">
        <v>37962.71</v>
      </c>
    </row>
    <row r="15" spans="1:4" s="15" customFormat="1" x14ac:dyDescent="0.2">
      <c r="A15" s="2">
        <v>10</v>
      </c>
      <c r="B15" s="22" t="s">
        <v>183</v>
      </c>
      <c r="C15" s="21">
        <v>2012</v>
      </c>
      <c r="D15" s="57">
        <v>499</v>
      </c>
    </row>
    <row r="16" spans="1:4" s="15" customFormat="1" x14ac:dyDescent="0.2">
      <c r="A16" s="2">
        <v>11</v>
      </c>
      <c r="B16" s="22" t="s">
        <v>184</v>
      </c>
      <c r="C16" s="21">
        <v>2012</v>
      </c>
      <c r="D16" s="57">
        <v>3000</v>
      </c>
    </row>
    <row r="17" spans="1:4" s="15" customFormat="1" ht="25.5" x14ac:dyDescent="0.2">
      <c r="A17" s="2">
        <v>12</v>
      </c>
      <c r="B17" s="22" t="s">
        <v>185</v>
      </c>
      <c r="C17" s="21">
        <v>2013</v>
      </c>
      <c r="D17" s="57">
        <v>3559</v>
      </c>
    </row>
    <row r="18" spans="1:4" s="15" customFormat="1" ht="25.5" x14ac:dyDescent="0.2">
      <c r="A18" s="2">
        <v>13</v>
      </c>
      <c r="B18" s="22" t="s">
        <v>185</v>
      </c>
      <c r="C18" s="21">
        <v>2013</v>
      </c>
      <c r="D18" s="57">
        <v>3559</v>
      </c>
    </row>
    <row r="19" spans="1:4" s="15" customFormat="1" ht="25.5" x14ac:dyDescent="0.2">
      <c r="A19" s="2">
        <v>14</v>
      </c>
      <c r="B19" s="22" t="s">
        <v>185</v>
      </c>
      <c r="C19" s="21">
        <v>2013</v>
      </c>
      <c r="D19" s="57">
        <v>3559</v>
      </c>
    </row>
    <row r="20" spans="1:4" s="15" customFormat="1" ht="25.5" x14ac:dyDescent="0.2">
      <c r="A20" s="2">
        <v>15</v>
      </c>
      <c r="B20" s="22" t="s">
        <v>185</v>
      </c>
      <c r="C20" s="21">
        <v>2013</v>
      </c>
      <c r="D20" s="57">
        <v>3559</v>
      </c>
    </row>
    <row r="21" spans="1:4" s="15" customFormat="1" x14ac:dyDescent="0.2">
      <c r="A21" s="2">
        <v>16</v>
      </c>
      <c r="B21" s="22" t="s">
        <v>186</v>
      </c>
      <c r="C21" s="21">
        <v>2013</v>
      </c>
      <c r="D21" s="57">
        <v>999</v>
      </c>
    </row>
    <row r="22" spans="1:4" s="15" customFormat="1" x14ac:dyDescent="0.2">
      <c r="A22" s="2">
        <v>17</v>
      </c>
      <c r="B22" s="22" t="s">
        <v>187</v>
      </c>
      <c r="C22" s="21">
        <v>2013</v>
      </c>
      <c r="D22" s="57">
        <v>549</v>
      </c>
    </row>
    <row r="23" spans="1:4" s="15" customFormat="1" x14ac:dyDescent="0.2">
      <c r="A23" s="2">
        <v>18</v>
      </c>
      <c r="B23" s="22" t="s">
        <v>188</v>
      </c>
      <c r="C23" s="21">
        <v>2013</v>
      </c>
      <c r="D23" s="57">
        <v>14637</v>
      </c>
    </row>
    <row r="24" spans="1:4" s="15" customFormat="1" x14ac:dyDescent="0.2">
      <c r="A24" s="2">
        <v>19</v>
      </c>
      <c r="B24" s="22" t="s">
        <v>189</v>
      </c>
      <c r="C24" s="21">
        <v>2014</v>
      </c>
      <c r="D24" s="57">
        <v>1038</v>
      </c>
    </row>
    <row r="25" spans="1:4" s="15" customFormat="1" x14ac:dyDescent="0.2">
      <c r="A25" s="2"/>
      <c r="B25" s="19" t="s">
        <v>0</v>
      </c>
      <c r="C25" s="2"/>
      <c r="D25" s="58">
        <f>SUM(D6:D24)</f>
        <v>162043.18</v>
      </c>
    </row>
    <row r="26" spans="1:4" ht="13.5" customHeight="1" x14ac:dyDescent="0.2">
      <c r="A26" s="240" t="s">
        <v>218</v>
      </c>
      <c r="B26" s="240"/>
      <c r="C26" s="240"/>
      <c r="D26" s="240"/>
    </row>
    <row r="27" spans="1:4" s="18" customFormat="1" x14ac:dyDescent="0.2">
      <c r="A27" s="2">
        <v>1</v>
      </c>
      <c r="B27" s="90" t="s">
        <v>236</v>
      </c>
      <c r="C27" s="91">
        <v>2010</v>
      </c>
      <c r="D27" s="92">
        <v>5990</v>
      </c>
    </row>
    <row r="28" spans="1:4" s="18" customFormat="1" x14ac:dyDescent="0.2">
      <c r="A28" s="2">
        <v>2</v>
      </c>
      <c r="B28" s="90" t="s">
        <v>237</v>
      </c>
      <c r="C28" s="91">
        <v>2013</v>
      </c>
      <c r="D28" s="93">
        <v>3471</v>
      </c>
    </row>
    <row r="29" spans="1:4" s="18" customFormat="1" x14ac:dyDescent="0.2">
      <c r="A29" s="2">
        <v>3</v>
      </c>
      <c r="B29" s="90" t="s">
        <v>237</v>
      </c>
      <c r="C29" s="91">
        <v>2013</v>
      </c>
      <c r="D29" s="93">
        <v>3471</v>
      </c>
    </row>
    <row r="30" spans="1:4" s="18" customFormat="1" x14ac:dyDescent="0.2">
      <c r="A30" s="2">
        <v>4</v>
      </c>
      <c r="B30" s="90" t="s">
        <v>238</v>
      </c>
      <c r="C30" s="91">
        <v>2013</v>
      </c>
      <c r="D30" s="93">
        <v>566</v>
      </c>
    </row>
    <row r="31" spans="1:4" s="18" customFormat="1" x14ac:dyDescent="0.2">
      <c r="A31" s="2">
        <v>5</v>
      </c>
      <c r="B31" s="90" t="s">
        <v>239</v>
      </c>
      <c r="C31" s="91">
        <v>2013</v>
      </c>
      <c r="D31" s="92">
        <v>664</v>
      </c>
    </row>
    <row r="32" spans="1:4" s="18" customFormat="1" x14ac:dyDescent="0.2">
      <c r="A32" s="2">
        <v>6</v>
      </c>
      <c r="B32" s="90" t="s">
        <v>240</v>
      </c>
      <c r="C32" s="91">
        <v>2013</v>
      </c>
      <c r="D32" s="93">
        <v>776</v>
      </c>
    </row>
    <row r="33" spans="1:4" s="18" customFormat="1" x14ac:dyDescent="0.2">
      <c r="A33" s="2">
        <v>7</v>
      </c>
      <c r="B33" s="1" t="s">
        <v>238</v>
      </c>
      <c r="C33" s="2">
        <v>2013</v>
      </c>
      <c r="D33" s="43">
        <v>566</v>
      </c>
    </row>
    <row r="34" spans="1:4" s="18" customFormat="1" x14ac:dyDescent="0.2">
      <c r="A34" s="2">
        <v>8</v>
      </c>
      <c r="B34" s="1" t="s">
        <v>241</v>
      </c>
      <c r="C34" s="2">
        <v>2014</v>
      </c>
      <c r="D34" s="43">
        <v>16500</v>
      </c>
    </row>
    <row r="35" spans="1:4" s="18" customFormat="1" x14ac:dyDescent="0.2">
      <c r="A35" s="2">
        <v>9</v>
      </c>
      <c r="B35" s="1" t="s">
        <v>242</v>
      </c>
      <c r="C35" s="2">
        <v>2014</v>
      </c>
      <c r="D35" s="43">
        <v>1107</v>
      </c>
    </row>
    <row r="36" spans="1:4" s="18" customFormat="1" x14ac:dyDescent="0.2">
      <c r="A36" s="2">
        <v>10</v>
      </c>
      <c r="B36" s="1" t="s">
        <v>243</v>
      </c>
      <c r="C36" s="2">
        <v>2014</v>
      </c>
      <c r="D36" s="43">
        <v>15889.14</v>
      </c>
    </row>
    <row r="37" spans="1:4" s="18" customFormat="1" x14ac:dyDescent="0.2">
      <c r="A37" s="2">
        <v>11</v>
      </c>
      <c r="B37" s="1" t="s">
        <v>244</v>
      </c>
      <c r="C37" s="2">
        <v>2014</v>
      </c>
      <c r="D37" s="43">
        <v>25000</v>
      </c>
    </row>
    <row r="38" spans="1:4" s="18" customFormat="1" ht="25.5" x14ac:dyDescent="0.2">
      <c r="A38" s="2">
        <v>12</v>
      </c>
      <c r="B38" s="1" t="s">
        <v>245</v>
      </c>
      <c r="C38" s="2">
        <v>2014</v>
      </c>
      <c r="D38" s="43">
        <v>24992.74</v>
      </c>
    </row>
    <row r="39" spans="1:4" s="18" customFormat="1" x14ac:dyDescent="0.2">
      <c r="A39" s="2">
        <v>13</v>
      </c>
      <c r="B39" s="1" t="s">
        <v>246</v>
      </c>
      <c r="C39" s="2">
        <v>2014</v>
      </c>
      <c r="D39" s="43">
        <v>15793.2</v>
      </c>
    </row>
    <row r="40" spans="1:4" s="18" customFormat="1" ht="13.5" customHeight="1" x14ac:dyDescent="0.2">
      <c r="A40" s="2"/>
      <c r="B40" s="19" t="s">
        <v>0</v>
      </c>
      <c r="C40" s="2"/>
      <c r="D40" s="44">
        <f>SUM(D27:D39)</f>
        <v>114786.08</v>
      </c>
    </row>
    <row r="41" spans="1:4" s="18" customFormat="1" ht="13.5" customHeight="1" x14ac:dyDescent="0.2">
      <c r="A41" s="240" t="s">
        <v>285</v>
      </c>
      <c r="B41" s="240"/>
      <c r="C41" s="240"/>
      <c r="D41" s="240"/>
    </row>
    <row r="42" spans="1:4" s="18" customFormat="1" ht="13.5" customHeight="1" x14ac:dyDescent="0.2">
      <c r="A42" s="137">
        <v>1</v>
      </c>
      <c r="B42" s="120" t="s">
        <v>303</v>
      </c>
      <c r="C42" s="125">
        <v>2011</v>
      </c>
      <c r="D42" s="140">
        <v>23053.7</v>
      </c>
    </row>
    <row r="43" spans="1:4" s="18" customFormat="1" ht="13.5" customHeight="1" x14ac:dyDescent="0.2">
      <c r="A43" s="137">
        <v>2</v>
      </c>
      <c r="B43" s="120" t="s">
        <v>304</v>
      </c>
      <c r="C43" s="125">
        <v>2011</v>
      </c>
      <c r="D43" s="140">
        <v>1511.73</v>
      </c>
    </row>
    <row r="44" spans="1:4" s="18" customFormat="1" ht="13.5" customHeight="1" x14ac:dyDescent="0.2">
      <c r="A44" s="137">
        <v>3</v>
      </c>
      <c r="B44" s="1" t="s">
        <v>305</v>
      </c>
      <c r="C44" s="2">
        <v>2011</v>
      </c>
      <c r="D44" s="128">
        <v>7712.82</v>
      </c>
    </row>
    <row r="45" spans="1:4" s="18" customFormat="1" ht="13.5" customHeight="1" x14ac:dyDescent="0.2">
      <c r="A45" s="137">
        <v>4</v>
      </c>
      <c r="B45" s="1" t="s">
        <v>306</v>
      </c>
      <c r="C45" s="2">
        <v>2013</v>
      </c>
      <c r="D45" s="128">
        <v>2150.59</v>
      </c>
    </row>
    <row r="46" spans="1:4" s="18" customFormat="1" ht="13.5" customHeight="1" x14ac:dyDescent="0.2">
      <c r="A46" s="137">
        <v>5</v>
      </c>
      <c r="B46" s="1" t="s">
        <v>306</v>
      </c>
      <c r="C46" s="2">
        <v>2013</v>
      </c>
      <c r="D46" s="128">
        <v>2248.44</v>
      </c>
    </row>
    <row r="47" spans="1:4" s="18" customFormat="1" ht="13.5" customHeight="1" x14ac:dyDescent="0.2">
      <c r="A47" s="137">
        <v>6</v>
      </c>
      <c r="B47" s="1" t="s">
        <v>307</v>
      </c>
      <c r="C47" s="2">
        <v>2013</v>
      </c>
      <c r="D47" s="128">
        <v>671.58</v>
      </c>
    </row>
    <row r="48" spans="1:4" s="18" customFormat="1" ht="13.5" customHeight="1" x14ac:dyDescent="0.2">
      <c r="A48" s="137">
        <v>7</v>
      </c>
      <c r="B48" s="1" t="s">
        <v>308</v>
      </c>
      <c r="C48" s="2">
        <v>2013</v>
      </c>
      <c r="D48" s="128">
        <v>1394.82</v>
      </c>
    </row>
    <row r="49" spans="1:4" s="18" customFormat="1" ht="13.5" customHeight="1" x14ac:dyDescent="0.2">
      <c r="A49" s="137">
        <v>8</v>
      </c>
      <c r="B49" s="1" t="s">
        <v>309</v>
      </c>
      <c r="C49" s="2">
        <v>2013</v>
      </c>
      <c r="D49" s="128">
        <v>690</v>
      </c>
    </row>
    <row r="50" spans="1:4" s="18" customFormat="1" ht="13.5" customHeight="1" x14ac:dyDescent="0.2">
      <c r="A50" s="137">
        <v>9</v>
      </c>
      <c r="B50" s="1" t="s">
        <v>310</v>
      </c>
      <c r="C50" s="2">
        <v>2013</v>
      </c>
      <c r="D50" s="128">
        <v>2490</v>
      </c>
    </row>
    <row r="51" spans="1:4" s="18" customFormat="1" ht="13.5" customHeight="1" x14ac:dyDescent="0.2">
      <c r="A51" s="137">
        <v>10</v>
      </c>
      <c r="B51" s="60" t="s">
        <v>286</v>
      </c>
      <c r="C51" s="59">
        <v>2014</v>
      </c>
      <c r="D51" s="139">
        <v>299</v>
      </c>
    </row>
    <row r="52" spans="1:4" s="18" customFormat="1" ht="13.5" customHeight="1" x14ac:dyDescent="0.3">
      <c r="A52" s="31"/>
      <c r="B52" s="239" t="s">
        <v>0</v>
      </c>
      <c r="C52" s="239" t="s">
        <v>7</v>
      </c>
      <c r="D52" s="44">
        <f>SUM(D42:D51)</f>
        <v>42222.68</v>
      </c>
    </row>
    <row r="53" spans="1:4" s="18" customFormat="1" ht="13.5" customHeight="1" x14ac:dyDescent="0.2">
      <c r="A53" s="240" t="s">
        <v>290</v>
      </c>
      <c r="B53" s="240"/>
      <c r="C53" s="240"/>
      <c r="D53" s="240"/>
    </row>
    <row r="54" spans="1:4" s="18" customFormat="1" ht="13.5" customHeight="1" x14ac:dyDescent="0.2">
      <c r="A54" s="2">
        <v>1</v>
      </c>
      <c r="B54" s="1" t="s">
        <v>291</v>
      </c>
      <c r="C54" s="2">
        <v>2010</v>
      </c>
      <c r="D54" s="43">
        <v>2358</v>
      </c>
    </row>
    <row r="55" spans="1:4" s="18" customFormat="1" ht="13.5" customHeight="1" x14ac:dyDescent="0.2">
      <c r="A55" s="2">
        <v>2</v>
      </c>
      <c r="B55" s="1" t="s">
        <v>291</v>
      </c>
      <c r="C55" s="2">
        <v>2010</v>
      </c>
      <c r="D55" s="43">
        <v>1779</v>
      </c>
    </row>
    <row r="56" spans="1:4" s="18" customFormat="1" ht="13.5" customHeight="1" x14ac:dyDescent="0.2">
      <c r="A56" s="2">
        <v>3</v>
      </c>
      <c r="B56" s="1" t="s">
        <v>291</v>
      </c>
      <c r="C56" s="2">
        <v>2011</v>
      </c>
      <c r="D56" s="43">
        <v>2720</v>
      </c>
    </row>
    <row r="57" spans="1:4" s="18" customFormat="1" ht="13.5" customHeight="1" x14ac:dyDescent="0.2">
      <c r="A57" s="2">
        <v>4</v>
      </c>
      <c r="B57" s="1" t="s">
        <v>292</v>
      </c>
      <c r="C57" s="2">
        <v>2012</v>
      </c>
      <c r="D57" s="43">
        <v>1200</v>
      </c>
    </row>
    <row r="58" spans="1:4" s="18" customFormat="1" ht="13.5" customHeight="1" x14ac:dyDescent="0.2">
      <c r="A58" s="2">
        <v>5</v>
      </c>
      <c r="B58" s="1" t="s">
        <v>293</v>
      </c>
      <c r="C58" s="2">
        <v>2013</v>
      </c>
      <c r="D58" s="43">
        <v>1699</v>
      </c>
    </row>
    <row r="59" spans="1:4" s="15" customFormat="1" x14ac:dyDescent="0.2">
      <c r="A59" s="239" t="s">
        <v>0</v>
      </c>
      <c r="B59" s="239" t="s">
        <v>7</v>
      </c>
      <c r="C59" s="2"/>
      <c r="D59" s="44">
        <f>SUM(D54:D58)</f>
        <v>9756</v>
      </c>
    </row>
    <row r="60" spans="1:4" s="15" customFormat="1" ht="12.75" customHeight="1" x14ac:dyDescent="0.2">
      <c r="A60" s="240" t="s">
        <v>328</v>
      </c>
      <c r="B60" s="240"/>
      <c r="C60" s="240"/>
      <c r="D60" s="240"/>
    </row>
    <row r="61" spans="1:4" s="15" customFormat="1" x14ac:dyDescent="0.2">
      <c r="A61" s="2">
        <v>1</v>
      </c>
      <c r="B61" s="35" t="s">
        <v>337</v>
      </c>
      <c r="C61" s="2">
        <v>2012</v>
      </c>
      <c r="D61" s="51">
        <v>57600</v>
      </c>
    </row>
    <row r="62" spans="1:4" s="15" customFormat="1" x14ac:dyDescent="0.2">
      <c r="A62" s="2">
        <v>2</v>
      </c>
      <c r="B62" s="35" t="s">
        <v>329</v>
      </c>
      <c r="C62" s="2">
        <v>2012</v>
      </c>
      <c r="D62" s="51">
        <v>349285.56</v>
      </c>
    </row>
    <row r="63" spans="1:4" s="15" customFormat="1" x14ac:dyDescent="0.2">
      <c r="A63" s="2">
        <v>3</v>
      </c>
      <c r="B63" s="35" t="s">
        <v>330</v>
      </c>
      <c r="C63" s="2">
        <v>2012</v>
      </c>
      <c r="D63" s="51">
        <v>42213.599999999999</v>
      </c>
    </row>
    <row r="64" spans="1:4" s="15" customFormat="1" x14ac:dyDescent="0.2">
      <c r="A64" s="2">
        <v>4</v>
      </c>
      <c r="B64" s="35" t="s">
        <v>331</v>
      </c>
      <c r="C64" s="2">
        <v>2012</v>
      </c>
      <c r="D64" s="51">
        <v>93125.759999999995</v>
      </c>
    </row>
    <row r="65" spans="1:4" s="15" customFormat="1" x14ac:dyDescent="0.2">
      <c r="A65" s="2">
        <v>5</v>
      </c>
      <c r="B65" s="35" t="s">
        <v>332</v>
      </c>
      <c r="C65" s="2">
        <v>2012</v>
      </c>
      <c r="D65" s="51">
        <v>19763.64</v>
      </c>
    </row>
    <row r="66" spans="1:4" s="15" customFormat="1" x14ac:dyDescent="0.2">
      <c r="A66" s="2">
        <v>6</v>
      </c>
      <c r="B66" s="35" t="s">
        <v>333</v>
      </c>
      <c r="C66" s="2">
        <v>2014</v>
      </c>
      <c r="D66" s="51">
        <v>1211.55</v>
      </c>
    </row>
    <row r="67" spans="1:4" s="15" customFormat="1" x14ac:dyDescent="0.2">
      <c r="A67" s="2">
        <v>7</v>
      </c>
      <c r="B67" s="35" t="s">
        <v>334</v>
      </c>
      <c r="C67" s="2">
        <v>2014</v>
      </c>
      <c r="D67" s="51">
        <v>1660.5</v>
      </c>
    </row>
    <row r="68" spans="1:4" s="15" customFormat="1" x14ac:dyDescent="0.2">
      <c r="A68" s="2">
        <v>8</v>
      </c>
      <c r="B68" s="35" t="s">
        <v>335</v>
      </c>
      <c r="C68" s="2">
        <v>2014</v>
      </c>
      <c r="D68" s="51">
        <v>2589</v>
      </c>
    </row>
    <row r="69" spans="1:4" s="15" customFormat="1" x14ac:dyDescent="0.2">
      <c r="A69" s="2">
        <v>9</v>
      </c>
      <c r="B69" s="35" t="s">
        <v>336</v>
      </c>
      <c r="C69" s="2">
        <v>2014</v>
      </c>
      <c r="D69" s="51">
        <v>2388.9899999999998</v>
      </c>
    </row>
    <row r="70" spans="1:4" x14ac:dyDescent="0.2">
      <c r="A70" s="2"/>
      <c r="B70" s="239" t="s">
        <v>20</v>
      </c>
      <c r="C70" s="239"/>
      <c r="D70" s="58">
        <f>SUM(D61:D69)</f>
        <v>569838.6</v>
      </c>
    </row>
    <row r="71" spans="1:4" s="15" customFormat="1" x14ac:dyDescent="0.2">
      <c r="A71" s="29"/>
      <c r="B71" s="30"/>
      <c r="C71" s="87"/>
      <c r="D71" s="88"/>
    </row>
    <row r="72" spans="1:4" s="15" customFormat="1" x14ac:dyDescent="0.2">
      <c r="A72" s="28"/>
      <c r="B72" s="27"/>
      <c r="C72" s="32"/>
      <c r="D72" s="86"/>
    </row>
    <row r="73" spans="1:4" s="15" customFormat="1" x14ac:dyDescent="0.2">
      <c r="A73" s="245" t="s">
        <v>5</v>
      </c>
      <c r="B73" s="245"/>
      <c r="C73" s="245"/>
      <c r="D73" s="245"/>
    </row>
    <row r="74" spans="1:4" s="15" customFormat="1" ht="25.5" x14ac:dyDescent="0.2">
      <c r="A74" s="3" t="s">
        <v>22</v>
      </c>
      <c r="B74" s="3" t="s">
        <v>30</v>
      </c>
      <c r="C74" s="3" t="s">
        <v>31</v>
      </c>
      <c r="D74" s="71" t="s">
        <v>32</v>
      </c>
    </row>
    <row r="75" spans="1:4" ht="12.75" customHeight="1" x14ac:dyDescent="0.2">
      <c r="A75" s="246" t="s">
        <v>96</v>
      </c>
      <c r="B75" s="247"/>
      <c r="C75" s="247"/>
      <c r="D75" s="248"/>
    </row>
    <row r="76" spans="1:4" s="15" customFormat="1" x14ac:dyDescent="0.2">
      <c r="A76" s="2">
        <v>1</v>
      </c>
      <c r="B76" s="22" t="s">
        <v>190</v>
      </c>
      <c r="C76" s="21">
        <v>2011</v>
      </c>
      <c r="D76" s="57">
        <v>2333</v>
      </c>
    </row>
    <row r="77" spans="1:4" s="15" customFormat="1" x14ac:dyDescent="0.2">
      <c r="A77" s="2"/>
      <c r="B77" s="19" t="s">
        <v>0</v>
      </c>
      <c r="C77" s="2"/>
      <c r="D77" s="58">
        <f>SUM(D76:D76)</f>
        <v>2333</v>
      </c>
    </row>
    <row r="78" spans="1:4" ht="13.5" customHeight="1" x14ac:dyDescent="0.2">
      <c r="A78" s="240" t="s">
        <v>218</v>
      </c>
      <c r="B78" s="240"/>
      <c r="C78" s="240"/>
      <c r="D78" s="240"/>
    </row>
    <row r="79" spans="1:4" s="18" customFormat="1" x14ac:dyDescent="0.2">
      <c r="A79" s="2">
        <v>1</v>
      </c>
      <c r="B79" s="90" t="s">
        <v>247</v>
      </c>
      <c r="C79" s="91">
        <v>2010</v>
      </c>
      <c r="D79" s="92">
        <v>1990</v>
      </c>
    </row>
    <row r="80" spans="1:4" s="18" customFormat="1" x14ac:dyDescent="0.2">
      <c r="A80" s="2">
        <v>2</v>
      </c>
      <c r="B80" s="90" t="s">
        <v>248</v>
      </c>
      <c r="C80" s="91">
        <v>2010</v>
      </c>
      <c r="D80" s="93">
        <v>399</v>
      </c>
    </row>
    <row r="81" spans="1:4" s="18" customFormat="1" x14ac:dyDescent="0.2">
      <c r="A81" s="2">
        <v>3</v>
      </c>
      <c r="B81" s="90" t="s">
        <v>249</v>
      </c>
      <c r="C81" s="91">
        <v>2011</v>
      </c>
      <c r="D81" s="93">
        <v>1861.72</v>
      </c>
    </row>
    <row r="82" spans="1:4" s="18" customFormat="1" x14ac:dyDescent="0.2">
      <c r="A82" s="2">
        <v>4</v>
      </c>
      <c r="B82" s="90" t="s">
        <v>250</v>
      </c>
      <c r="C82" s="91">
        <v>2011</v>
      </c>
      <c r="D82" s="93">
        <v>128.79</v>
      </c>
    </row>
    <row r="83" spans="1:4" s="18" customFormat="1" ht="54" customHeight="1" x14ac:dyDescent="0.2">
      <c r="A83" s="2">
        <v>5</v>
      </c>
      <c r="B83" s="90" t="s">
        <v>251</v>
      </c>
      <c r="C83" s="91">
        <v>2012</v>
      </c>
      <c r="D83" s="92">
        <v>1499</v>
      </c>
    </row>
    <row r="84" spans="1:4" s="18" customFormat="1" x14ac:dyDescent="0.2">
      <c r="A84" s="2">
        <v>6</v>
      </c>
      <c r="B84" s="90" t="s">
        <v>252</v>
      </c>
      <c r="C84" s="91">
        <v>2012</v>
      </c>
      <c r="D84" s="93">
        <v>1549</v>
      </c>
    </row>
    <row r="85" spans="1:4" s="18" customFormat="1" x14ac:dyDescent="0.2">
      <c r="A85" s="2">
        <v>7</v>
      </c>
      <c r="B85" s="1" t="s">
        <v>253</v>
      </c>
      <c r="C85" s="2">
        <v>2012</v>
      </c>
      <c r="D85" s="43">
        <v>1162</v>
      </c>
    </row>
    <row r="86" spans="1:4" s="18" customFormat="1" x14ac:dyDescent="0.2">
      <c r="A86" s="2">
        <v>8</v>
      </c>
      <c r="B86" s="1" t="s">
        <v>254</v>
      </c>
      <c r="C86" s="2">
        <v>2013</v>
      </c>
      <c r="D86" s="43">
        <v>2966</v>
      </c>
    </row>
    <row r="87" spans="1:4" s="18" customFormat="1" x14ac:dyDescent="0.2">
      <c r="A87" s="2">
        <v>9</v>
      </c>
      <c r="B87" s="1" t="s">
        <v>255</v>
      </c>
      <c r="C87" s="2">
        <v>2013</v>
      </c>
      <c r="D87" s="55">
        <v>1886</v>
      </c>
    </row>
    <row r="88" spans="1:4" s="18" customFormat="1" x14ac:dyDescent="0.2">
      <c r="A88" s="2">
        <v>10</v>
      </c>
      <c r="B88" s="1" t="s">
        <v>255</v>
      </c>
      <c r="C88" s="2">
        <v>2013</v>
      </c>
      <c r="D88" s="55">
        <v>1886</v>
      </c>
    </row>
    <row r="89" spans="1:4" s="18" customFormat="1" x14ac:dyDescent="0.2">
      <c r="A89" s="2">
        <v>11</v>
      </c>
      <c r="B89" s="1" t="s">
        <v>255</v>
      </c>
      <c r="C89" s="2">
        <v>2013</v>
      </c>
      <c r="D89" s="55">
        <v>1886</v>
      </c>
    </row>
    <row r="90" spans="1:4" s="18" customFormat="1" x14ac:dyDescent="0.2">
      <c r="A90" s="2">
        <v>12</v>
      </c>
      <c r="B90" s="1" t="s">
        <v>256</v>
      </c>
      <c r="C90" s="2">
        <v>2013</v>
      </c>
      <c r="D90" s="55">
        <v>1529</v>
      </c>
    </row>
    <row r="91" spans="1:4" s="18" customFormat="1" x14ac:dyDescent="0.2">
      <c r="A91" s="2">
        <v>13</v>
      </c>
      <c r="B91" s="1" t="s">
        <v>256</v>
      </c>
      <c r="C91" s="2">
        <v>2013</v>
      </c>
      <c r="D91" s="55">
        <v>1529</v>
      </c>
    </row>
    <row r="92" spans="1:4" s="18" customFormat="1" x14ac:dyDescent="0.2">
      <c r="A92" s="2">
        <v>14</v>
      </c>
      <c r="B92" s="1" t="s">
        <v>256</v>
      </c>
      <c r="C92" s="2">
        <v>2013</v>
      </c>
      <c r="D92" s="55">
        <v>1529</v>
      </c>
    </row>
    <row r="93" spans="1:4" s="18" customFormat="1" x14ac:dyDescent="0.2">
      <c r="A93" s="2">
        <v>15</v>
      </c>
      <c r="B93" s="1" t="s">
        <v>254</v>
      </c>
      <c r="C93" s="2">
        <v>2013</v>
      </c>
      <c r="D93" s="51">
        <v>2966</v>
      </c>
    </row>
    <row r="94" spans="1:4" s="18" customFormat="1" ht="13.5" customHeight="1" x14ac:dyDescent="0.2">
      <c r="A94" s="2"/>
      <c r="B94" s="19" t="s">
        <v>0</v>
      </c>
      <c r="C94" s="2"/>
      <c r="D94" s="44">
        <f>SUM(D79:D93)</f>
        <v>24766.510000000002</v>
      </c>
    </row>
    <row r="95" spans="1:4" s="18" customFormat="1" ht="13.5" customHeight="1" x14ac:dyDescent="0.2">
      <c r="A95" s="240" t="s">
        <v>285</v>
      </c>
      <c r="B95" s="240"/>
      <c r="C95" s="240"/>
      <c r="D95" s="240"/>
    </row>
    <row r="96" spans="1:4" s="18" customFormat="1" ht="13.5" customHeight="1" x14ac:dyDescent="0.2">
      <c r="A96" s="137">
        <v>1</v>
      </c>
      <c r="B96" s="1" t="s">
        <v>311</v>
      </c>
      <c r="C96" s="2">
        <v>2013</v>
      </c>
      <c r="D96" s="128">
        <v>2201.6999999999998</v>
      </c>
    </row>
    <row r="97" spans="1:4" s="18" customFormat="1" ht="13.5" customHeight="1" x14ac:dyDescent="0.2">
      <c r="A97" s="137">
        <v>2</v>
      </c>
      <c r="B97" s="1" t="s">
        <v>312</v>
      </c>
      <c r="C97" s="2">
        <v>2013</v>
      </c>
      <c r="D97" s="128">
        <v>2780</v>
      </c>
    </row>
    <row r="98" spans="1:4" s="18" customFormat="1" ht="13.5" customHeight="1" x14ac:dyDescent="0.2">
      <c r="A98" s="137">
        <v>3</v>
      </c>
      <c r="B98" s="1" t="s">
        <v>313</v>
      </c>
      <c r="C98" s="2">
        <v>2013</v>
      </c>
      <c r="D98" s="128">
        <v>1400</v>
      </c>
    </row>
    <row r="99" spans="1:4" s="18" customFormat="1" ht="13.5" customHeight="1" x14ac:dyDescent="0.2">
      <c r="A99" s="137">
        <v>4</v>
      </c>
      <c r="B99" s="60" t="s">
        <v>287</v>
      </c>
      <c r="C99" s="59">
        <v>2014</v>
      </c>
      <c r="D99" s="85">
        <v>1505</v>
      </c>
    </row>
    <row r="100" spans="1:4" s="18" customFormat="1" ht="13.5" customHeight="1" x14ac:dyDescent="0.3">
      <c r="A100" s="31"/>
      <c r="B100" s="239" t="s">
        <v>0</v>
      </c>
      <c r="C100" s="239" t="s">
        <v>7</v>
      </c>
      <c r="D100" s="44">
        <f>SUM(D96:D99)</f>
        <v>7886.7</v>
      </c>
    </row>
    <row r="101" spans="1:4" s="15" customFormat="1" ht="12.75" customHeight="1" x14ac:dyDescent="0.2">
      <c r="A101" s="240" t="s">
        <v>349</v>
      </c>
      <c r="B101" s="240"/>
      <c r="C101" s="240"/>
      <c r="D101" s="240"/>
    </row>
    <row r="102" spans="1:4" s="15" customFormat="1" x14ac:dyDescent="0.2">
      <c r="A102" s="2">
        <v>1</v>
      </c>
      <c r="B102" s="1" t="s">
        <v>338</v>
      </c>
      <c r="C102" s="2">
        <v>2013</v>
      </c>
      <c r="D102" s="126">
        <v>1560</v>
      </c>
    </row>
    <row r="103" spans="1:4" s="15" customFormat="1" x14ac:dyDescent="0.2">
      <c r="A103" s="2">
        <v>2</v>
      </c>
      <c r="B103" s="1" t="s">
        <v>339</v>
      </c>
      <c r="C103" s="2">
        <v>2013</v>
      </c>
      <c r="D103" s="126">
        <v>1530</v>
      </c>
    </row>
    <row r="104" spans="1:4" s="15" customFormat="1" x14ac:dyDescent="0.2">
      <c r="A104" s="2">
        <v>3</v>
      </c>
      <c r="B104" s="1" t="s">
        <v>340</v>
      </c>
      <c r="C104" s="2">
        <v>2013</v>
      </c>
      <c r="D104" s="126">
        <v>851.22</v>
      </c>
    </row>
    <row r="105" spans="1:4" s="15" customFormat="1" ht="25.5" x14ac:dyDescent="0.2">
      <c r="A105" s="2">
        <v>4</v>
      </c>
      <c r="B105" s="1" t="s">
        <v>341</v>
      </c>
      <c r="C105" s="2">
        <v>2013</v>
      </c>
      <c r="D105" s="126">
        <v>1570</v>
      </c>
    </row>
    <row r="106" spans="1:4" s="15" customFormat="1" x14ac:dyDescent="0.2">
      <c r="A106" s="2">
        <v>5</v>
      </c>
      <c r="B106" s="1" t="s">
        <v>342</v>
      </c>
      <c r="C106" s="2">
        <v>2013</v>
      </c>
      <c r="D106" s="126">
        <v>1300</v>
      </c>
    </row>
    <row r="107" spans="1:4" s="15" customFormat="1" x14ac:dyDescent="0.2">
      <c r="A107" s="2">
        <v>6</v>
      </c>
      <c r="B107" s="1" t="s">
        <v>343</v>
      </c>
      <c r="C107" s="2">
        <v>2014</v>
      </c>
      <c r="D107" s="126">
        <v>2740</v>
      </c>
    </row>
    <row r="108" spans="1:4" s="15" customFormat="1" x14ac:dyDescent="0.2">
      <c r="A108" s="2">
        <v>7</v>
      </c>
      <c r="B108" s="1" t="s">
        <v>344</v>
      </c>
      <c r="C108" s="2">
        <v>2014</v>
      </c>
      <c r="D108" s="126">
        <v>12822.75</v>
      </c>
    </row>
    <row r="109" spans="1:4" s="15" customFormat="1" ht="51" x14ac:dyDescent="0.2">
      <c r="A109" s="2">
        <v>8</v>
      </c>
      <c r="B109" s="1" t="s">
        <v>345</v>
      </c>
      <c r="C109" s="2">
        <v>2014</v>
      </c>
      <c r="D109" s="126">
        <v>8920.26</v>
      </c>
    </row>
    <row r="110" spans="1:4" s="15" customFormat="1" x14ac:dyDescent="0.2">
      <c r="A110" s="2">
        <v>9</v>
      </c>
      <c r="B110" s="1" t="s">
        <v>346</v>
      </c>
      <c r="C110" s="2"/>
      <c r="D110" s="126">
        <v>4550</v>
      </c>
    </row>
    <row r="111" spans="1:4" s="15" customFormat="1" x14ac:dyDescent="0.2">
      <c r="A111" s="2">
        <v>10</v>
      </c>
      <c r="B111" s="1" t="s">
        <v>347</v>
      </c>
      <c r="C111" s="2">
        <v>2014</v>
      </c>
      <c r="D111" s="126">
        <v>2117.25</v>
      </c>
    </row>
    <row r="112" spans="1:4" s="15" customFormat="1" x14ac:dyDescent="0.2">
      <c r="A112" s="2">
        <v>11</v>
      </c>
      <c r="B112" s="1" t="s">
        <v>348</v>
      </c>
      <c r="C112" s="2">
        <v>2014</v>
      </c>
      <c r="D112" s="126">
        <v>3145.49</v>
      </c>
    </row>
    <row r="113" spans="1:4" x14ac:dyDescent="0.2">
      <c r="A113" s="2"/>
      <c r="B113" s="239" t="s">
        <v>20</v>
      </c>
      <c r="C113" s="239"/>
      <c r="D113" s="58">
        <f>SUM(D102:D112)</f>
        <v>41106.97</v>
      </c>
    </row>
    <row r="114" spans="1:4" x14ac:dyDescent="0.2">
      <c r="A114" s="240" t="s">
        <v>396</v>
      </c>
      <c r="B114" s="240"/>
      <c r="C114" s="240"/>
      <c r="D114" s="240"/>
    </row>
    <row r="115" spans="1:4" x14ac:dyDescent="0.2">
      <c r="A115" s="2">
        <v>1</v>
      </c>
      <c r="B115" s="1" t="s">
        <v>397</v>
      </c>
      <c r="C115" s="2">
        <v>2014</v>
      </c>
      <c r="D115" s="43">
        <v>2700</v>
      </c>
    </row>
    <row r="116" spans="1:4" s="20" customFormat="1" x14ac:dyDescent="0.2">
      <c r="A116" s="2"/>
      <c r="B116" s="19" t="s">
        <v>0</v>
      </c>
      <c r="C116" s="2"/>
      <c r="D116" s="44">
        <f>SUM(D115:D115)</f>
        <v>2700</v>
      </c>
    </row>
    <row r="117" spans="1:4" s="15" customFormat="1" x14ac:dyDescent="0.2">
      <c r="A117" s="24"/>
      <c r="B117" s="24"/>
      <c r="C117" s="25"/>
      <c r="D117" s="56"/>
    </row>
    <row r="118" spans="1:4" s="15" customFormat="1" x14ac:dyDescent="0.2">
      <c r="A118" s="24"/>
      <c r="B118" s="24"/>
      <c r="C118" s="25"/>
      <c r="D118" s="56"/>
    </row>
    <row r="119" spans="1:4" s="15" customFormat="1" x14ac:dyDescent="0.2">
      <c r="A119" s="245" t="s">
        <v>39</v>
      </c>
      <c r="B119" s="245"/>
      <c r="C119" s="245"/>
      <c r="D119" s="245"/>
    </row>
    <row r="120" spans="1:4" s="15" customFormat="1" ht="25.5" x14ac:dyDescent="0.2">
      <c r="A120" s="3" t="s">
        <v>22</v>
      </c>
      <c r="B120" s="3" t="s">
        <v>30</v>
      </c>
      <c r="C120" s="3" t="s">
        <v>31</v>
      </c>
      <c r="D120" s="71" t="s">
        <v>32</v>
      </c>
    </row>
    <row r="121" spans="1:4" ht="12.75" customHeight="1" x14ac:dyDescent="0.2">
      <c r="A121" s="240" t="s">
        <v>259</v>
      </c>
      <c r="B121" s="240"/>
      <c r="C121" s="240"/>
      <c r="D121" s="240"/>
    </row>
    <row r="122" spans="1:4" s="15" customFormat="1" x14ac:dyDescent="0.2">
      <c r="A122" s="2">
        <v>1</v>
      </c>
      <c r="B122" s="1" t="s">
        <v>257</v>
      </c>
      <c r="C122" s="2">
        <v>2010</v>
      </c>
      <c r="D122" s="133">
        <v>16718</v>
      </c>
    </row>
    <row r="123" spans="1:4" s="15" customFormat="1" x14ac:dyDescent="0.2">
      <c r="A123" s="2">
        <v>2</v>
      </c>
      <c r="B123" s="1" t="s">
        <v>258</v>
      </c>
      <c r="C123" s="2">
        <v>2013</v>
      </c>
      <c r="D123" s="51">
        <v>19150</v>
      </c>
    </row>
    <row r="124" spans="1:4" s="15" customFormat="1" x14ac:dyDescent="0.2">
      <c r="A124" s="2"/>
      <c r="B124" s="19" t="s">
        <v>0</v>
      </c>
      <c r="C124" s="2"/>
      <c r="D124" s="58">
        <f>SUM(D122:D123)</f>
        <v>35868</v>
      </c>
    </row>
    <row r="125" spans="1:4" ht="13.5" customHeight="1" x14ac:dyDescent="0.2">
      <c r="A125" s="240" t="s">
        <v>351</v>
      </c>
      <c r="B125" s="240"/>
      <c r="C125" s="240"/>
      <c r="D125" s="240"/>
    </row>
    <row r="126" spans="1:4" s="18" customFormat="1" x14ac:dyDescent="0.2">
      <c r="A126" s="2">
        <v>1</v>
      </c>
      <c r="B126" s="1" t="s">
        <v>350</v>
      </c>
      <c r="C126" s="2">
        <v>2012</v>
      </c>
      <c r="D126" s="122">
        <v>5221.3500000000004</v>
      </c>
    </row>
    <row r="127" spans="1:4" s="18" customFormat="1" ht="13.5" customHeight="1" x14ac:dyDescent="0.2">
      <c r="A127" s="2"/>
      <c r="B127" s="19" t="s">
        <v>0</v>
      </c>
      <c r="C127" s="2"/>
      <c r="D127" s="44">
        <f>SUM(D126:D126)</f>
        <v>5221.3500000000004</v>
      </c>
    </row>
    <row r="128" spans="1:4" s="15" customFormat="1" x14ac:dyDescent="0.2">
      <c r="A128" s="24"/>
      <c r="B128" s="24"/>
      <c r="C128" s="25"/>
      <c r="D128" s="56"/>
    </row>
    <row r="129" spans="1:4" s="15" customFormat="1" x14ac:dyDescent="0.2">
      <c r="A129" s="24"/>
      <c r="B129" s="24"/>
      <c r="C129" s="25"/>
      <c r="D129" s="56"/>
    </row>
    <row r="130" spans="1:4" s="15" customFormat="1" x14ac:dyDescent="0.2">
      <c r="A130" s="24"/>
      <c r="B130" s="249" t="s">
        <v>33</v>
      </c>
      <c r="C130" s="249"/>
      <c r="D130" s="94">
        <f>D25+D40+D52+D59+D70</f>
        <v>898646.54</v>
      </c>
    </row>
    <row r="131" spans="1:4" s="15" customFormat="1" x14ac:dyDescent="0.2">
      <c r="A131" s="24"/>
      <c r="B131" s="249" t="s">
        <v>34</v>
      </c>
      <c r="C131" s="249"/>
      <c r="D131" s="94">
        <f>D77+D94+D100+D113+D116</f>
        <v>78793.179999999993</v>
      </c>
    </row>
    <row r="132" spans="1:4" s="15" customFormat="1" x14ac:dyDescent="0.2">
      <c r="A132" s="24"/>
      <c r="B132" s="249" t="s">
        <v>35</v>
      </c>
      <c r="C132" s="249"/>
      <c r="D132" s="94">
        <f>D124+D127</f>
        <v>41089.35</v>
      </c>
    </row>
    <row r="133" spans="1:4" s="15" customFormat="1" x14ac:dyDescent="0.2">
      <c r="A133" s="24"/>
      <c r="B133" s="24"/>
      <c r="C133" s="25"/>
      <c r="D133" s="56"/>
    </row>
    <row r="134" spans="1:4" s="15" customFormat="1" x14ac:dyDescent="0.2">
      <c r="A134" s="24"/>
      <c r="B134" s="24"/>
      <c r="C134" s="25"/>
      <c r="D134" s="56"/>
    </row>
    <row r="135" spans="1:4" s="15" customFormat="1" x14ac:dyDescent="0.2">
      <c r="A135" s="24"/>
      <c r="B135" s="24"/>
      <c r="C135" s="25"/>
      <c r="D135" s="56"/>
    </row>
    <row r="136" spans="1:4" s="15" customFormat="1" x14ac:dyDescent="0.2">
      <c r="A136" s="24"/>
      <c r="B136" s="24"/>
      <c r="C136" s="25"/>
      <c r="D136" s="56"/>
    </row>
    <row r="137" spans="1:4" s="15" customFormat="1" x14ac:dyDescent="0.2">
      <c r="A137" s="24"/>
      <c r="B137" s="24"/>
      <c r="C137" s="25"/>
      <c r="D137" s="56"/>
    </row>
    <row r="138" spans="1:4" s="15" customFormat="1" x14ac:dyDescent="0.2">
      <c r="A138" s="24"/>
      <c r="B138" s="24"/>
      <c r="C138" s="25"/>
      <c r="D138" s="56"/>
    </row>
    <row r="139" spans="1:4" s="15" customFormat="1" x14ac:dyDescent="0.2">
      <c r="A139" s="24"/>
      <c r="B139" s="24"/>
      <c r="C139" s="25"/>
      <c r="D139" s="56"/>
    </row>
    <row r="140" spans="1:4" s="15" customFormat="1" x14ac:dyDescent="0.2">
      <c r="A140" s="24"/>
      <c r="B140" s="24"/>
      <c r="C140" s="25"/>
      <c r="D140" s="56"/>
    </row>
    <row r="141" spans="1:4" s="15" customFormat="1" x14ac:dyDescent="0.2">
      <c r="A141" s="24"/>
      <c r="B141" s="24"/>
      <c r="C141" s="25"/>
      <c r="D141" s="56"/>
    </row>
    <row r="142" spans="1:4" s="15" customFormat="1" x14ac:dyDescent="0.2">
      <c r="A142" s="24"/>
      <c r="B142" s="24"/>
      <c r="C142" s="25"/>
      <c r="D142" s="56"/>
    </row>
    <row r="143" spans="1:4" s="15" customFormat="1" x14ac:dyDescent="0.2">
      <c r="A143" s="24"/>
      <c r="B143" s="24"/>
      <c r="C143" s="25"/>
      <c r="D143" s="56"/>
    </row>
    <row r="144" spans="1:4" s="15" customFormat="1" x14ac:dyDescent="0.2">
      <c r="A144" s="24"/>
      <c r="B144" s="24"/>
      <c r="C144" s="25"/>
      <c r="D144" s="56"/>
    </row>
    <row r="145" spans="1:4" s="15" customFormat="1" x14ac:dyDescent="0.2">
      <c r="A145" s="24"/>
      <c r="B145" s="24"/>
      <c r="C145" s="25"/>
      <c r="D145" s="56"/>
    </row>
    <row r="146" spans="1:4" s="15" customFormat="1" ht="14.25" customHeight="1" x14ac:dyDescent="0.2">
      <c r="A146" s="24"/>
      <c r="B146" s="24"/>
      <c r="C146" s="25"/>
      <c r="D146" s="56"/>
    </row>
    <row r="147" spans="1:4" x14ac:dyDescent="0.2">
      <c r="A147" s="24"/>
      <c r="C147" s="25"/>
      <c r="D147" s="56"/>
    </row>
    <row r="148" spans="1:4" s="18" customFormat="1" x14ac:dyDescent="0.2">
      <c r="A148" s="24"/>
      <c r="B148" s="24"/>
      <c r="C148" s="25"/>
      <c r="D148" s="56"/>
    </row>
    <row r="149" spans="1:4" s="18" customFormat="1" x14ac:dyDescent="0.2">
      <c r="A149" s="24"/>
      <c r="B149" s="24"/>
      <c r="C149" s="25"/>
      <c r="D149" s="56"/>
    </row>
    <row r="150" spans="1:4" s="18" customFormat="1" ht="18" customHeight="1" x14ac:dyDescent="0.2">
      <c r="A150" s="24"/>
      <c r="B150" s="24"/>
      <c r="C150" s="25"/>
      <c r="D150" s="56"/>
    </row>
    <row r="151" spans="1:4" x14ac:dyDescent="0.2">
      <c r="A151" s="24"/>
      <c r="C151" s="25"/>
      <c r="D151" s="56"/>
    </row>
    <row r="152" spans="1:4" s="7" customFormat="1" x14ac:dyDescent="0.2">
      <c r="A152" s="24"/>
      <c r="B152" s="24"/>
      <c r="C152" s="25"/>
      <c r="D152" s="56"/>
    </row>
    <row r="153" spans="1:4" s="7" customFormat="1" x14ac:dyDescent="0.2">
      <c r="A153" s="24"/>
      <c r="B153" s="24"/>
      <c r="C153" s="25"/>
      <c r="D153" s="56"/>
    </row>
    <row r="154" spans="1:4" x14ac:dyDescent="0.2">
      <c r="A154" s="24"/>
      <c r="C154" s="25"/>
      <c r="D154" s="56"/>
    </row>
    <row r="155" spans="1:4" s="15" customFormat="1" x14ac:dyDescent="0.2">
      <c r="A155" s="24"/>
      <c r="B155" s="24"/>
      <c r="C155" s="25"/>
      <c r="D155" s="56"/>
    </row>
    <row r="156" spans="1:4" s="15" customFormat="1" x14ac:dyDescent="0.2">
      <c r="A156" s="24"/>
      <c r="B156" s="24"/>
      <c r="C156" s="25"/>
      <c r="D156" s="56"/>
    </row>
    <row r="157" spans="1:4" s="15" customFormat="1" x14ac:dyDescent="0.2">
      <c r="A157" s="24"/>
      <c r="B157" s="24"/>
      <c r="C157" s="25"/>
      <c r="D157" s="56"/>
    </row>
    <row r="158" spans="1:4" s="15" customFormat="1" x14ac:dyDescent="0.2">
      <c r="A158" s="24"/>
      <c r="B158" s="24"/>
      <c r="C158" s="25"/>
      <c r="D158" s="56"/>
    </row>
    <row r="159" spans="1:4" s="15" customFormat="1" x14ac:dyDescent="0.2">
      <c r="A159" s="24"/>
      <c r="B159" s="24"/>
      <c r="C159" s="25"/>
      <c r="D159" s="56"/>
    </row>
    <row r="160" spans="1:4" s="15" customFormat="1" x14ac:dyDescent="0.2">
      <c r="A160" s="24"/>
      <c r="B160" s="24"/>
      <c r="C160" s="25"/>
      <c r="D160" s="56"/>
    </row>
    <row r="161" spans="1:4" s="15" customFormat="1" x14ac:dyDescent="0.2">
      <c r="A161" s="24"/>
      <c r="B161" s="24"/>
      <c r="C161" s="25"/>
      <c r="D161" s="56"/>
    </row>
    <row r="162" spans="1:4" s="15" customFormat="1" x14ac:dyDescent="0.2">
      <c r="A162" s="24"/>
      <c r="B162" s="24"/>
      <c r="C162" s="25"/>
      <c r="D162" s="56"/>
    </row>
    <row r="163" spans="1:4" s="15" customFormat="1" x14ac:dyDescent="0.2">
      <c r="A163" s="24"/>
      <c r="B163" s="24"/>
      <c r="C163" s="25"/>
      <c r="D163" s="56"/>
    </row>
    <row r="164" spans="1:4" s="15" customFormat="1" x14ac:dyDescent="0.2">
      <c r="A164" s="24"/>
      <c r="B164" s="24"/>
      <c r="C164" s="25"/>
      <c r="D164" s="56"/>
    </row>
    <row r="165" spans="1:4" s="7" customFormat="1" x14ac:dyDescent="0.2">
      <c r="A165" s="24"/>
      <c r="B165" s="24"/>
      <c r="C165" s="25"/>
      <c r="D165" s="56"/>
    </row>
    <row r="166" spans="1:4" x14ac:dyDescent="0.2">
      <c r="A166" s="24"/>
      <c r="C166" s="25"/>
      <c r="D166" s="56"/>
    </row>
    <row r="167" spans="1:4" x14ac:dyDescent="0.2">
      <c r="A167" s="24"/>
      <c r="C167" s="25"/>
      <c r="D167" s="56"/>
    </row>
    <row r="168" spans="1:4" x14ac:dyDescent="0.2">
      <c r="A168" s="24"/>
      <c r="C168" s="25"/>
      <c r="D168" s="56"/>
    </row>
    <row r="169" spans="1:4" x14ac:dyDescent="0.2">
      <c r="A169" s="24"/>
      <c r="C169" s="25"/>
      <c r="D169" s="56"/>
    </row>
    <row r="170" spans="1:4" x14ac:dyDescent="0.2">
      <c r="A170" s="24"/>
      <c r="C170" s="25"/>
      <c r="D170" s="56"/>
    </row>
    <row r="171" spans="1:4" x14ac:dyDescent="0.2">
      <c r="A171" s="24"/>
      <c r="C171" s="25"/>
      <c r="D171" s="56"/>
    </row>
    <row r="172" spans="1:4" x14ac:dyDescent="0.2">
      <c r="A172" s="24"/>
      <c r="C172" s="25"/>
      <c r="D172" s="56"/>
    </row>
    <row r="173" spans="1:4" x14ac:dyDescent="0.2">
      <c r="A173" s="24"/>
      <c r="C173" s="25"/>
      <c r="D173" s="56"/>
    </row>
    <row r="174" spans="1:4" x14ac:dyDescent="0.2">
      <c r="A174" s="24"/>
      <c r="C174" s="25"/>
      <c r="D174" s="56"/>
    </row>
    <row r="175" spans="1:4" x14ac:dyDescent="0.2">
      <c r="A175" s="24"/>
      <c r="C175" s="25"/>
      <c r="D175" s="56"/>
    </row>
    <row r="176" spans="1:4" x14ac:dyDescent="0.2">
      <c r="A176" s="24"/>
      <c r="C176" s="25"/>
      <c r="D176" s="56"/>
    </row>
    <row r="177" spans="1:4" x14ac:dyDescent="0.2">
      <c r="A177" s="24"/>
      <c r="C177" s="25"/>
      <c r="D177" s="56"/>
    </row>
    <row r="178" spans="1:4" ht="14.25" customHeight="1" x14ac:dyDescent="0.2">
      <c r="A178" s="24"/>
      <c r="C178" s="25"/>
      <c r="D178" s="56"/>
    </row>
    <row r="179" spans="1:4" x14ac:dyDescent="0.2">
      <c r="A179" s="24"/>
      <c r="C179" s="25"/>
      <c r="D179" s="56"/>
    </row>
    <row r="180" spans="1:4" x14ac:dyDescent="0.2">
      <c r="A180" s="24"/>
      <c r="C180" s="25"/>
      <c r="D180" s="56"/>
    </row>
    <row r="181" spans="1:4" ht="14.25" customHeight="1" x14ac:dyDescent="0.2">
      <c r="A181" s="24"/>
      <c r="C181" s="25"/>
      <c r="D181" s="56"/>
    </row>
    <row r="182" spans="1:4" x14ac:dyDescent="0.2">
      <c r="A182" s="24"/>
      <c r="C182" s="25"/>
      <c r="D182" s="56"/>
    </row>
    <row r="183" spans="1:4" s="7" customFormat="1" x14ac:dyDescent="0.2">
      <c r="A183" s="24"/>
      <c r="B183" s="24"/>
      <c r="C183" s="25"/>
      <c r="D183" s="56"/>
    </row>
    <row r="184" spans="1:4" s="7" customFormat="1" x14ac:dyDescent="0.2">
      <c r="A184" s="24"/>
      <c r="B184" s="24"/>
      <c r="C184" s="25"/>
      <c r="D184" s="56"/>
    </row>
    <row r="185" spans="1:4" s="7" customFormat="1" x14ac:dyDescent="0.2">
      <c r="A185" s="24"/>
      <c r="B185" s="24"/>
      <c r="C185" s="25"/>
      <c r="D185" s="56"/>
    </row>
    <row r="186" spans="1:4" s="7" customFormat="1" x14ac:dyDescent="0.2">
      <c r="A186" s="24"/>
      <c r="B186" s="24"/>
      <c r="C186" s="25"/>
      <c r="D186" s="56"/>
    </row>
    <row r="187" spans="1:4" s="7" customFormat="1" x14ac:dyDescent="0.2">
      <c r="A187" s="24"/>
      <c r="B187" s="24"/>
      <c r="C187" s="25"/>
      <c r="D187" s="56"/>
    </row>
    <row r="188" spans="1:4" s="7" customFormat="1" x14ac:dyDescent="0.2">
      <c r="A188" s="24"/>
      <c r="B188" s="24"/>
      <c r="C188" s="25"/>
      <c r="D188" s="56"/>
    </row>
    <row r="189" spans="1:4" s="7" customFormat="1" x14ac:dyDescent="0.2">
      <c r="A189" s="24"/>
      <c r="B189" s="24"/>
      <c r="C189" s="25"/>
      <c r="D189" s="56"/>
    </row>
    <row r="190" spans="1:4" ht="12.75" customHeight="1" x14ac:dyDescent="0.2">
      <c r="A190" s="24"/>
      <c r="C190" s="25"/>
      <c r="D190" s="56"/>
    </row>
    <row r="191" spans="1:4" s="15" customFormat="1" x14ac:dyDescent="0.2">
      <c r="A191" s="24"/>
      <c r="B191" s="24"/>
      <c r="C191" s="25"/>
      <c r="D191" s="56"/>
    </row>
    <row r="192" spans="1:4" s="15" customFormat="1" x14ac:dyDescent="0.2">
      <c r="A192" s="24"/>
      <c r="B192" s="24"/>
      <c r="C192" s="25"/>
      <c r="D192" s="56"/>
    </row>
    <row r="193" spans="1:4" s="15" customFormat="1" x14ac:dyDescent="0.2">
      <c r="A193" s="24"/>
      <c r="B193" s="24"/>
      <c r="C193" s="25"/>
      <c r="D193" s="56"/>
    </row>
    <row r="194" spans="1:4" s="15" customFormat="1" x14ac:dyDescent="0.2">
      <c r="A194" s="24"/>
      <c r="B194" s="24"/>
      <c r="C194" s="25"/>
      <c r="D194" s="56"/>
    </row>
    <row r="195" spans="1:4" s="15" customFormat="1" x14ac:dyDescent="0.2">
      <c r="A195" s="24"/>
      <c r="B195" s="24"/>
      <c r="C195" s="25"/>
      <c r="D195" s="56"/>
    </row>
    <row r="196" spans="1:4" s="15" customFormat="1" x14ac:dyDescent="0.2">
      <c r="A196" s="24"/>
      <c r="B196" s="24"/>
      <c r="C196" s="25"/>
      <c r="D196" s="56"/>
    </row>
    <row r="197" spans="1:4" s="15" customFormat="1" x14ac:dyDescent="0.2">
      <c r="A197" s="24"/>
      <c r="B197" s="24"/>
      <c r="C197" s="25"/>
      <c r="D197" s="56"/>
    </row>
    <row r="198" spans="1:4" s="15" customFormat="1" ht="18" customHeight="1" x14ac:dyDescent="0.2">
      <c r="A198" s="24"/>
      <c r="B198" s="24"/>
      <c r="C198" s="25"/>
      <c r="D198" s="56"/>
    </row>
    <row r="199" spans="1:4" x14ac:dyDescent="0.2">
      <c r="A199" s="24"/>
      <c r="C199" s="25"/>
      <c r="D199" s="56"/>
    </row>
    <row r="200" spans="1:4" s="7" customFormat="1" x14ac:dyDescent="0.2">
      <c r="A200" s="24"/>
      <c r="B200" s="24"/>
      <c r="C200" s="25"/>
      <c r="D200" s="56"/>
    </row>
    <row r="201" spans="1:4" s="7" customFormat="1" x14ac:dyDescent="0.2">
      <c r="A201" s="24"/>
      <c r="B201" s="24"/>
      <c r="C201" s="25"/>
      <c r="D201" s="56"/>
    </row>
    <row r="202" spans="1:4" s="7" customFormat="1" x14ac:dyDescent="0.2">
      <c r="A202" s="24"/>
      <c r="B202" s="24"/>
      <c r="C202" s="25"/>
      <c r="D202" s="56"/>
    </row>
    <row r="203" spans="1:4" ht="12.75" customHeight="1" x14ac:dyDescent="0.2">
      <c r="A203" s="24"/>
      <c r="C203" s="25"/>
      <c r="D203" s="56"/>
    </row>
    <row r="204" spans="1:4" s="7" customFormat="1" x14ac:dyDescent="0.2">
      <c r="A204" s="24"/>
      <c r="B204" s="24"/>
      <c r="C204" s="25"/>
      <c r="D204" s="56"/>
    </row>
    <row r="205" spans="1:4" s="7" customFormat="1" x14ac:dyDescent="0.2">
      <c r="A205" s="24"/>
      <c r="B205" s="24"/>
      <c r="C205" s="25"/>
      <c r="D205" s="56"/>
    </row>
    <row r="206" spans="1:4" s="7" customFormat="1" x14ac:dyDescent="0.2">
      <c r="A206" s="24"/>
      <c r="B206" s="24"/>
      <c r="C206" s="25"/>
      <c r="D206" s="56"/>
    </row>
    <row r="207" spans="1:4" s="7" customFormat="1" x14ac:dyDescent="0.2">
      <c r="A207" s="24"/>
      <c r="B207" s="24"/>
      <c r="C207" s="25"/>
      <c r="D207" s="56"/>
    </row>
    <row r="208" spans="1:4" s="7" customFormat="1" x14ac:dyDescent="0.2">
      <c r="A208" s="24"/>
      <c r="B208" s="24"/>
      <c r="C208" s="25"/>
      <c r="D208" s="56"/>
    </row>
    <row r="209" spans="1:4" s="7" customFormat="1" x14ac:dyDescent="0.2">
      <c r="A209" s="24"/>
      <c r="B209" s="24"/>
      <c r="C209" s="25"/>
      <c r="D209" s="56"/>
    </row>
    <row r="210" spans="1:4" x14ac:dyDescent="0.2">
      <c r="A210" s="24"/>
      <c r="C210" s="25"/>
      <c r="D210" s="56"/>
    </row>
    <row r="211" spans="1:4" x14ac:dyDescent="0.2">
      <c r="A211" s="24"/>
      <c r="C211" s="25"/>
      <c r="D211" s="56"/>
    </row>
    <row r="212" spans="1:4" x14ac:dyDescent="0.2">
      <c r="A212" s="24"/>
      <c r="C212" s="25"/>
      <c r="D212" s="56"/>
    </row>
    <row r="213" spans="1:4" ht="14.25" customHeight="1" x14ac:dyDescent="0.2">
      <c r="A213" s="24"/>
      <c r="C213" s="25"/>
      <c r="D213" s="56"/>
    </row>
    <row r="214" spans="1:4" x14ac:dyDescent="0.2">
      <c r="A214" s="24"/>
      <c r="C214" s="25"/>
      <c r="D214" s="56"/>
    </row>
    <row r="215" spans="1:4" x14ac:dyDescent="0.2">
      <c r="A215" s="24"/>
      <c r="C215" s="25"/>
      <c r="D215" s="56"/>
    </row>
    <row r="216" spans="1:4" x14ac:dyDescent="0.2">
      <c r="A216" s="24"/>
      <c r="C216" s="25"/>
      <c r="D216" s="56"/>
    </row>
    <row r="217" spans="1:4" x14ac:dyDescent="0.2">
      <c r="A217" s="24"/>
      <c r="C217" s="25"/>
      <c r="D217" s="56"/>
    </row>
    <row r="218" spans="1:4" x14ac:dyDescent="0.2">
      <c r="A218" s="24"/>
      <c r="C218" s="25"/>
      <c r="D218" s="56"/>
    </row>
    <row r="219" spans="1:4" x14ac:dyDescent="0.2">
      <c r="A219" s="24"/>
      <c r="C219" s="25"/>
      <c r="D219" s="56"/>
    </row>
    <row r="220" spans="1:4" x14ac:dyDescent="0.2">
      <c r="A220" s="24"/>
      <c r="C220" s="25"/>
      <c r="D220" s="56"/>
    </row>
    <row r="221" spans="1:4" x14ac:dyDescent="0.2">
      <c r="A221" s="24"/>
      <c r="C221" s="25"/>
      <c r="D221" s="56"/>
    </row>
    <row r="222" spans="1:4" x14ac:dyDescent="0.2">
      <c r="A222" s="24"/>
      <c r="C222" s="25"/>
      <c r="D222" s="56"/>
    </row>
    <row r="223" spans="1:4" x14ac:dyDescent="0.2">
      <c r="A223" s="24"/>
      <c r="C223" s="25"/>
      <c r="D223" s="56"/>
    </row>
    <row r="224" spans="1:4" x14ac:dyDescent="0.2">
      <c r="A224" s="24"/>
      <c r="C224" s="25"/>
      <c r="D224" s="56"/>
    </row>
    <row r="225" spans="1:4" x14ac:dyDescent="0.2">
      <c r="A225" s="24"/>
      <c r="C225" s="25"/>
      <c r="D225" s="56"/>
    </row>
    <row r="226" spans="1:4" x14ac:dyDescent="0.2">
      <c r="A226" s="24"/>
      <c r="C226" s="25"/>
      <c r="D226" s="56"/>
    </row>
    <row r="227" spans="1:4" x14ac:dyDescent="0.2">
      <c r="A227" s="24"/>
      <c r="C227" s="25"/>
      <c r="D227" s="56"/>
    </row>
    <row r="228" spans="1:4" x14ac:dyDescent="0.2">
      <c r="A228" s="24"/>
      <c r="C228" s="25"/>
      <c r="D228" s="56"/>
    </row>
    <row r="229" spans="1:4" x14ac:dyDescent="0.2">
      <c r="A229" s="24"/>
      <c r="C229" s="25"/>
      <c r="D229" s="56"/>
    </row>
    <row r="230" spans="1:4" x14ac:dyDescent="0.2">
      <c r="A230" s="24"/>
      <c r="C230" s="25"/>
      <c r="D230" s="56"/>
    </row>
    <row r="231" spans="1:4" x14ac:dyDescent="0.2">
      <c r="A231" s="24"/>
      <c r="C231" s="25"/>
      <c r="D231" s="56"/>
    </row>
    <row r="232" spans="1:4" x14ac:dyDescent="0.2">
      <c r="A232" s="24"/>
      <c r="C232" s="25"/>
      <c r="D232" s="56"/>
    </row>
    <row r="233" spans="1:4" x14ac:dyDescent="0.2">
      <c r="A233" s="24"/>
      <c r="C233" s="25"/>
      <c r="D233" s="56"/>
    </row>
    <row r="234" spans="1:4" x14ac:dyDescent="0.2">
      <c r="A234" s="24"/>
      <c r="C234" s="25"/>
      <c r="D234" s="56"/>
    </row>
    <row r="235" spans="1:4" x14ac:dyDescent="0.2">
      <c r="A235" s="24"/>
      <c r="C235" s="25"/>
      <c r="D235" s="56"/>
    </row>
    <row r="236" spans="1:4" x14ac:dyDescent="0.2">
      <c r="A236" s="24"/>
      <c r="C236" s="25"/>
      <c r="D236" s="56"/>
    </row>
    <row r="237" spans="1:4" x14ac:dyDescent="0.2">
      <c r="A237" s="24"/>
      <c r="C237" s="25"/>
      <c r="D237" s="56"/>
    </row>
    <row r="238" spans="1:4" x14ac:dyDescent="0.2">
      <c r="A238" s="24"/>
      <c r="C238" s="25"/>
      <c r="D238" s="56"/>
    </row>
    <row r="239" spans="1:4" x14ac:dyDescent="0.2">
      <c r="A239" s="24"/>
      <c r="C239" s="25"/>
      <c r="D239" s="56"/>
    </row>
    <row r="240" spans="1:4" x14ac:dyDescent="0.2">
      <c r="A240" s="24"/>
      <c r="C240" s="25"/>
      <c r="D240" s="56"/>
    </row>
    <row r="241" spans="1:4" x14ac:dyDescent="0.2">
      <c r="A241" s="24"/>
      <c r="C241" s="25"/>
      <c r="D241" s="56"/>
    </row>
    <row r="242" spans="1:4" x14ac:dyDescent="0.2">
      <c r="A242" s="24"/>
      <c r="C242" s="25"/>
      <c r="D242" s="56"/>
    </row>
    <row r="243" spans="1:4" x14ac:dyDescent="0.2">
      <c r="A243" s="24"/>
      <c r="C243" s="25"/>
      <c r="D243" s="56"/>
    </row>
    <row r="244" spans="1:4" x14ac:dyDescent="0.2">
      <c r="A244" s="24"/>
      <c r="C244" s="25"/>
      <c r="D244" s="56"/>
    </row>
    <row r="245" spans="1:4" x14ac:dyDescent="0.2">
      <c r="A245" s="24"/>
      <c r="C245" s="25"/>
      <c r="D245" s="56"/>
    </row>
    <row r="246" spans="1:4" s="15" customFormat="1" x14ac:dyDescent="0.2">
      <c r="A246" s="24"/>
      <c r="B246" s="24"/>
      <c r="C246" s="25"/>
      <c r="D246" s="56"/>
    </row>
    <row r="247" spans="1:4" s="15" customFormat="1" x14ac:dyDescent="0.2">
      <c r="A247" s="24"/>
      <c r="B247" s="24"/>
      <c r="C247" s="25"/>
      <c r="D247" s="56"/>
    </row>
    <row r="248" spans="1:4" s="15" customFormat="1" x14ac:dyDescent="0.2">
      <c r="A248" s="24"/>
      <c r="B248" s="24"/>
      <c r="C248" s="25"/>
      <c r="D248" s="56"/>
    </row>
    <row r="249" spans="1:4" s="15" customFormat="1" x14ac:dyDescent="0.2">
      <c r="A249" s="24"/>
      <c r="B249" s="24"/>
      <c r="C249" s="25"/>
      <c r="D249" s="56"/>
    </row>
    <row r="250" spans="1:4" s="15" customFormat="1" x14ac:dyDescent="0.2">
      <c r="A250" s="24"/>
      <c r="B250" s="24"/>
      <c r="C250" s="25"/>
      <c r="D250" s="56"/>
    </row>
    <row r="251" spans="1:4" s="15" customFormat="1" x14ac:dyDescent="0.2">
      <c r="A251" s="24"/>
      <c r="B251" s="24"/>
      <c r="C251" s="25"/>
      <c r="D251" s="56"/>
    </row>
    <row r="252" spans="1:4" s="15" customFormat="1" x14ac:dyDescent="0.2">
      <c r="A252" s="24"/>
      <c r="B252" s="24"/>
      <c r="C252" s="25"/>
      <c r="D252" s="56"/>
    </row>
    <row r="253" spans="1:4" s="15" customFormat="1" x14ac:dyDescent="0.2">
      <c r="A253" s="24"/>
      <c r="B253" s="24"/>
      <c r="C253" s="25"/>
      <c r="D253" s="56"/>
    </row>
    <row r="254" spans="1:4" s="15" customFormat="1" x14ac:dyDescent="0.2">
      <c r="A254" s="24"/>
      <c r="B254" s="24"/>
      <c r="C254" s="25"/>
      <c r="D254" s="56"/>
    </row>
    <row r="255" spans="1:4" s="15" customFormat="1" x14ac:dyDescent="0.2">
      <c r="A255" s="24"/>
      <c r="B255" s="24"/>
      <c r="C255" s="25"/>
      <c r="D255" s="56"/>
    </row>
    <row r="256" spans="1:4" s="15" customFormat="1" x14ac:dyDescent="0.2">
      <c r="A256" s="24"/>
      <c r="B256" s="24"/>
      <c r="C256" s="25"/>
      <c r="D256" s="56"/>
    </row>
    <row r="257" spans="1:4" s="15" customFormat="1" x14ac:dyDescent="0.2">
      <c r="A257" s="24"/>
      <c r="B257" s="24"/>
      <c r="C257" s="25"/>
      <c r="D257" s="56"/>
    </row>
    <row r="258" spans="1:4" s="15" customFormat="1" x14ac:dyDescent="0.2">
      <c r="A258" s="24"/>
      <c r="B258" s="24"/>
      <c r="C258" s="25"/>
      <c r="D258" s="56"/>
    </row>
    <row r="259" spans="1:4" s="15" customFormat="1" x14ac:dyDescent="0.2">
      <c r="A259" s="24"/>
      <c r="B259" s="24"/>
      <c r="C259" s="25"/>
      <c r="D259" s="56"/>
    </row>
    <row r="260" spans="1:4" s="15" customFormat="1" x14ac:dyDescent="0.2">
      <c r="A260" s="24"/>
      <c r="B260" s="24"/>
      <c r="C260" s="25"/>
      <c r="D260" s="56"/>
    </row>
    <row r="261" spans="1:4" s="15" customFormat="1" x14ac:dyDescent="0.2">
      <c r="A261" s="24"/>
      <c r="B261" s="24"/>
      <c r="C261" s="25"/>
      <c r="D261" s="56"/>
    </row>
    <row r="262" spans="1:4" s="15" customFormat="1" x14ac:dyDescent="0.2">
      <c r="A262" s="24"/>
      <c r="B262" s="24"/>
      <c r="C262" s="25"/>
      <c r="D262" s="56"/>
    </row>
    <row r="263" spans="1:4" s="15" customFormat="1" x14ac:dyDescent="0.2">
      <c r="A263" s="24"/>
      <c r="B263" s="24"/>
      <c r="C263" s="25"/>
      <c r="D263" s="56"/>
    </row>
    <row r="264" spans="1:4" s="15" customFormat="1" x14ac:dyDescent="0.2">
      <c r="A264" s="24"/>
      <c r="B264" s="24"/>
      <c r="C264" s="25"/>
      <c r="D264" s="56"/>
    </row>
    <row r="265" spans="1:4" s="15" customFormat="1" x14ac:dyDescent="0.2">
      <c r="A265" s="24"/>
      <c r="B265" s="24"/>
      <c r="C265" s="25"/>
      <c r="D265" s="56"/>
    </row>
    <row r="266" spans="1:4" s="15" customFormat="1" x14ac:dyDescent="0.2">
      <c r="A266" s="24"/>
      <c r="B266" s="24"/>
      <c r="C266" s="25"/>
      <c r="D266" s="56"/>
    </row>
    <row r="267" spans="1:4" s="15" customFormat="1" x14ac:dyDescent="0.2">
      <c r="A267" s="24"/>
      <c r="B267" s="24"/>
      <c r="C267" s="25"/>
      <c r="D267" s="56"/>
    </row>
    <row r="268" spans="1:4" s="15" customFormat="1" x14ac:dyDescent="0.2">
      <c r="A268" s="24"/>
      <c r="B268" s="24"/>
      <c r="C268" s="25"/>
      <c r="D268" s="56"/>
    </row>
    <row r="269" spans="1:4" s="15" customFormat="1" x14ac:dyDescent="0.2">
      <c r="A269" s="24"/>
      <c r="B269" s="24"/>
      <c r="C269" s="25"/>
      <c r="D269" s="56"/>
    </row>
    <row r="270" spans="1:4" s="15" customFormat="1" x14ac:dyDescent="0.2">
      <c r="A270" s="24"/>
      <c r="B270" s="24"/>
      <c r="C270" s="25"/>
      <c r="D270" s="56"/>
    </row>
    <row r="271" spans="1:4" s="15" customFormat="1" x14ac:dyDescent="0.2">
      <c r="A271" s="24"/>
      <c r="B271" s="24"/>
      <c r="C271" s="25"/>
      <c r="D271" s="56"/>
    </row>
    <row r="272" spans="1:4" s="15" customFormat="1" x14ac:dyDescent="0.2">
      <c r="A272" s="24"/>
      <c r="B272" s="24"/>
      <c r="C272" s="25"/>
      <c r="D272" s="56"/>
    </row>
    <row r="273" spans="1:4" s="15" customFormat="1" x14ac:dyDescent="0.2">
      <c r="A273" s="24"/>
      <c r="B273" s="24"/>
      <c r="C273" s="25"/>
      <c r="D273" s="56"/>
    </row>
    <row r="274" spans="1:4" s="15" customFormat="1" ht="18" customHeight="1" x14ac:dyDescent="0.2">
      <c r="A274" s="24"/>
      <c r="B274" s="24"/>
      <c r="C274" s="25"/>
      <c r="D274" s="56"/>
    </row>
    <row r="275" spans="1:4" x14ac:dyDescent="0.2">
      <c r="A275" s="24"/>
      <c r="C275" s="25"/>
      <c r="D275" s="56"/>
    </row>
    <row r="276" spans="1:4" s="15" customFormat="1" x14ac:dyDescent="0.2">
      <c r="A276" s="24"/>
      <c r="B276" s="24"/>
      <c r="C276" s="25"/>
      <c r="D276" s="56"/>
    </row>
    <row r="277" spans="1:4" s="15" customFormat="1" x14ac:dyDescent="0.2">
      <c r="A277" s="24"/>
      <c r="B277" s="24"/>
      <c r="C277" s="25"/>
      <c r="D277" s="56"/>
    </row>
    <row r="278" spans="1:4" s="15" customFormat="1" x14ac:dyDescent="0.2">
      <c r="A278" s="24"/>
      <c r="B278" s="24"/>
      <c r="C278" s="25"/>
      <c r="D278" s="56"/>
    </row>
    <row r="279" spans="1:4" s="15" customFormat="1" ht="18" customHeight="1" x14ac:dyDescent="0.2">
      <c r="A279" s="24"/>
      <c r="B279" s="24"/>
      <c r="C279" s="25"/>
      <c r="D279" s="56"/>
    </row>
    <row r="280" spans="1:4" x14ac:dyDescent="0.2">
      <c r="A280" s="24"/>
      <c r="C280" s="25"/>
      <c r="D280" s="56"/>
    </row>
    <row r="281" spans="1:4" ht="14.25" customHeight="1" x14ac:dyDescent="0.2">
      <c r="A281" s="24"/>
      <c r="C281" s="25"/>
      <c r="D281" s="56"/>
    </row>
    <row r="282" spans="1:4" ht="14.25" customHeight="1" x14ac:dyDescent="0.2">
      <c r="A282" s="24"/>
      <c r="C282" s="25"/>
      <c r="D282" s="56"/>
    </row>
    <row r="283" spans="1:4" ht="14.25" customHeight="1" x14ac:dyDescent="0.2">
      <c r="A283" s="24"/>
      <c r="C283" s="25"/>
      <c r="D283" s="56"/>
    </row>
    <row r="284" spans="1:4" x14ac:dyDescent="0.2">
      <c r="A284" s="24"/>
      <c r="C284" s="25"/>
      <c r="D284" s="56"/>
    </row>
    <row r="285" spans="1:4" ht="14.25" customHeight="1" x14ac:dyDescent="0.2">
      <c r="A285" s="24"/>
      <c r="C285" s="25"/>
      <c r="D285" s="56"/>
    </row>
    <row r="286" spans="1:4" x14ac:dyDescent="0.2">
      <c r="A286" s="24"/>
      <c r="C286" s="25"/>
      <c r="D286" s="56"/>
    </row>
    <row r="287" spans="1:4" ht="14.25" customHeight="1" x14ac:dyDescent="0.2">
      <c r="A287" s="24"/>
      <c r="C287" s="25"/>
      <c r="D287" s="56"/>
    </row>
    <row r="288" spans="1:4" x14ac:dyDescent="0.2">
      <c r="A288" s="24"/>
      <c r="C288" s="25"/>
      <c r="D288" s="56"/>
    </row>
    <row r="289" spans="1:4" s="15" customFormat="1" ht="30" customHeight="1" x14ac:dyDescent="0.2">
      <c r="A289" s="24"/>
      <c r="B289" s="24"/>
      <c r="C289" s="25"/>
      <c r="D289" s="56"/>
    </row>
    <row r="290" spans="1:4" s="15" customFormat="1" x14ac:dyDescent="0.2">
      <c r="A290" s="24"/>
      <c r="B290" s="24"/>
      <c r="C290" s="25"/>
      <c r="D290" s="56"/>
    </row>
    <row r="291" spans="1:4" s="15" customFormat="1" x14ac:dyDescent="0.2">
      <c r="A291" s="24"/>
      <c r="B291" s="24"/>
      <c r="C291" s="25"/>
      <c r="D291" s="56"/>
    </row>
    <row r="292" spans="1:4" s="15" customFormat="1" x14ac:dyDescent="0.2">
      <c r="A292" s="24"/>
      <c r="B292" s="24"/>
      <c r="C292" s="25"/>
      <c r="D292" s="56"/>
    </row>
    <row r="293" spans="1:4" s="15" customFormat="1" x14ac:dyDescent="0.2">
      <c r="A293" s="24"/>
      <c r="B293" s="24"/>
      <c r="C293" s="25"/>
      <c r="D293" s="56"/>
    </row>
    <row r="294" spans="1:4" s="15" customFormat="1" x14ac:dyDescent="0.2">
      <c r="A294" s="24"/>
      <c r="B294" s="24"/>
      <c r="C294" s="25"/>
      <c r="D294" s="56"/>
    </row>
    <row r="295" spans="1:4" s="15" customFormat="1" x14ac:dyDescent="0.2">
      <c r="A295" s="24"/>
      <c r="B295" s="24"/>
      <c r="C295" s="25"/>
      <c r="D295" s="56"/>
    </row>
    <row r="296" spans="1:4" s="15" customFormat="1" x14ac:dyDescent="0.2">
      <c r="A296" s="24"/>
      <c r="B296" s="24"/>
      <c r="C296" s="25"/>
      <c r="D296" s="56"/>
    </row>
    <row r="297" spans="1:4" s="15" customFormat="1" x14ac:dyDescent="0.2">
      <c r="A297" s="24"/>
      <c r="B297" s="24"/>
      <c r="C297" s="25"/>
      <c r="D297" s="56"/>
    </row>
    <row r="298" spans="1:4" s="15" customFormat="1" x14ac:dyDescent="0.2">
      <c r="A298" s="24"/>
      <c r="B298" s="24"/>
      <c r="C298" s="25"/>
      <c r="D298" s="56"/>
    </row>
    <row r="299" spans="1:4" s="15" customFormat="1" x14ac:dyDescent="0.2">
      <c r="A299" s="24"/>
      <c r="B299" s="24"/>
      <c r="C299" s="25"/>
      <c r="D299" s="56"/>
    </row>
    <row r="300" spans="1:4" s="15" customFormat="1" x14ac:dyDescent="0.2">
      <c r="A300" s="24"/>
      <c r="B300" s="24"/>
      <c r="C300" s="25"/>
      <c r="D300" s="56"/>
    </row>
    <row r="301" spans="1:4" s="15" customFormat="1" x14ac:dyDescent="0.2">
      <c r="A301" s="24"/>
      <c r="B301" s="24"/>
      <c r="C301" s="25"/>
      <c r="D301" s="56"/>
    </row>
    <row r="302" spans="1:4" s="15" customFormat="1" x14ac:dyDescent="0.2">
      <c r="A302" s="24"/>
      <c r="B302" s="24"/>
      <c r="C302" s="25"/>
      <c r="D302" s="56"/>
    </row>
    <row r="303" spans="1:4" s="15" customFormat="1" x14ac:dyDescent="0.2">
      <c r="A303" s="24"/>
      <c r="B303" s="24"/>
      <c r="C303" s="25"/>
      <c r="D303" s="56"/>
    </row>
    <row r="304" spans="1:4" x14ac:dyDescent="0.2">
      <c r="A304" s="24"/>
      <c r="C304" s="25"/>
      <c r="D304" s="56"/>
    </row>
    <row r="305" spans="1:4" x14ac:dyDescent="0.2">
      <c r="A305" s="24"/>
      <c r="C305" s="25"/>
      <c r="D305" s="56"/>
    </row>
    <row r="306" spans="1:4" ht="18" customHeight="1" x14ac:dyDescent="0.2">
      <c r="A306" s="24"/>
      <c r="C306" s="25"/>
      <c r="D306" s="56"/>
    </row>
    <row r="307" spans="1:4" ht="20.25" customHeight="1" x14ac:dyDescent="0.2">
      <c r="A307" s="24"/>
      <c r="C307" s="25"/>
      <c r="D307" s="56"/>
    </row>
    <row r="308" spans="1:4" x14ac:dyDescent="0.2">
      <c r="A308" s="24"/>
      <c r="C308" s="25"/>
      <c r="D308" s="56"/>
    </row>
    <row r="309" spans="1:4" x14ac:dyDescent="0.2">
      <c r="A309" s="24"/>
      <c r="C309" s="25"/>
      <c r="D309" s="56"/>
    </row>
    <row r="310" spans="1:4" x14ac:dyDescent="0.2">
      <c r="A310" s="24"/>
      <c r="C310" s="25"/>
      <c r="D310" s="56"/>
    </row>
    <row r="311" spans="1:4" x14ac:dyDescent="0.2">
      <c r="A311" s="24"/>
      <c r="C311" s="25"/>
      <c r="D311" s="56"/>
    </row>
    <row r="312" spans="1:4" x14ac:dyDescent="0.2">
      <c r="A312" s="24"/>
      <c r="C312" s="25"/>
      <c r="D312" s="56"/>
    </row>
    <row r="313" spans="1:4" x14ac:dyDescent="0.2">
      <c r="A313" s="24"/>
      <c r="C313" s="25"/>
      <c r="D313" s="56"/>
    </row>
    <row r="314" spans="1:4" x14ac:dyDescent="0.2">
      <c r="A314" s="24"/>
      <c r="C314" s="25"/>
      <c r="D314" s="56"/>
    </row>
    <row r="315" spans="1:4" x14ac:dyDescent="0.2">
      <c r="A315" s="24"/>
      <c r="C315" s="25"/>
      <c r="D315" s="56"/>
    </row>
    <row r="316" spans="1:4" x14ac:dyDescent="0.2">
      <c r="A316" s="24"/>
      <c r="C316" s="25"/>
      <c r="D316" s="56"/>
    </row>
    <row r="317" spans="1:4" x14ac:dyDescent="0.2">
      <c r="A317" s="24"/>
      <c r="C317" s="25"/>
      <c r="D317" s="56"/>
    </row>
    <row r="318" spans="1:4" x14ac:dyDescent="0.2">
      <c r="A318" s="24"/>
      <c r="C318" s="25"/>
      <c r="D318" s="56"/>
    </row>
    <row r="319" spans="1:4" x14ac:dyDescent="0.2">
      <c r="A319" s="24"/>
      <c r="C319" s="25"/>
      <c r="D319" s="56"/>
    </row>
    <row r="320" spans="1:4" x14ac:dyDescent="0.2">
      <c r="A320" s="24"/>
      <c r="C320" s="25"/>
      <c r="D320" s="56"/>
    </row>
    <row r="321" spans="1:4" x14ac:dyDescent="0.2">
      <c r="A321" s="24"/>
      <c r="C321" s="25"/>
      <c r="D321" s="56"/>
    </row>
    <row r="322" spans="1:4" x14ac:dyDescent="0.2">
      <c r="A322" s="24"/>
      <c r="C322" s="25"/>
      <c r="D322" s="56"/>
    </row>
    <row r="323" spans="1:4" x14ac:dyDescent="0.2">
      <c r="A323" s="24"/>
      <c r="C323" s="25"/>
      <c r="D323" s="56"/>
    </row>
    <row r="324" spans="1:4" x14ac:dyDescent="0.2">
      <c r="A324" s="24"/>
      <c r="C324" s="25"/>
      <c r="D324" s="56"/>
    </row>
    <row r="325" spans="1:4" x14ac:dyDescent="0.2">
      <c r="A325" s="24"/>
      <c r="C325" s="25"/>
      <c r="D325" s="56"/>
    </row>
    <row r="326" spans="1:4" x14ac:dyDescent="0.2">
      <c r="A326" s="24"/>
      <c r="C326" s="25"/>
      <c r="D326" s="56"/>
    </row>
    <row r="327" spans="1:4" x14ac:dyDescent="0.2">
      <c r="A327" s="24"/>
      <c r="C327" s="25"/>
      <c r="D327" s="56"/>
    </row>
    <row r="328" spans="1:4" x14ac:dyDescent="0.2">
      <c r="A328" s="24"/>
      <c r="C328" s="25"/>
      <c r="D328" s="56"/>
    </row>
    <row r="329" spans="1:4" x14ac:dyDescent="0.2">
      <c r="A329" s="24"/>
      <c r="C329" s="25"/>
      <c r="D329" s="56"/>
    </row>
    <row r="330" spans="1:4" x14ac:dyDescent="0.2">
      <c r="A330" s="24"/>
      <c r="C330" s="25"/>
      <c r="D330" s="56"/>
    </row>
    <row r="331" spans="1:4" x14ac:dyDescent="0.2">
      <c r="A331" s="24"/>
      <c r="C331" s="25"/>
      <c r="D331" s="56"/>
    </row>
    <row r="332" spans="1:4" x14ac:dyDescent="0.2">
      <c r="A332" s="24"/>
      <c r="C332" s="25"/>
      <c r="D332" s="56"/>
    </row>
    <row r="333" spans="1:4" x14ac:dyDescent="0.2">
      <c r="A333" s="24"/>
      <c r="C333" s="25"/>
      <c r="D333" s="56"/>
    </row>
    <row r="334" spans="1:4" x14ac:dyDescent="0.2">
      <c r="A334" s="24"/>
      <c r="C334" s="25"/>
      <c r="D334" s="56"/>
    </row>
    <row r="335" spans="1:4" x14ac:dyDescent="0.2">
      <c r="A335" s="24"/>
      <c r="C335" s="25"/>
      <c r="D335" s="56"/>
    </row>
    <row r="336" spans="1:4" x14ac:dyDescent="0.2">
      <c r="A336" s="24"/>
      <c r="C336" s="25"/>
      <c r="D336" s="56"/>
    </row>
    <row r="337" spans="1:4" x14ac:dyDescent="0.2">
      <c r="A337" s="24"/>
      <c r="C337" s="25"/>
      <c r="D337" s="56"/>
    </row>
    <row r="338" spans="1:4" x14ac:dyDescent="0.2">
      <c r="A338" s="24"/>
      <c r="C338" s="25"/>
      <c r="D338" s="56"/>
    </row>
    <row r="339" spans="1:4" x14ac:dyDescent="0.2">
      <c r="A339" s="24"/>
      <c r="C339" s="25"/>
      <c r="D339" s="56"/>
    </row>
    <row r="340" spans="1:4" x14ac:dyDescent="0.2">
      <c r="A340" s="24"/>
      <c r="C340" s="25"/>
      <c r="D340" s="56"/>
    </row>
    <row r="341" spans="1:4" x14ac:dyDescent="0.2">
      <c r="A341" s="24"/>
      <c r="C341" s="25"/>
      <c r="D341" s="56"/>
    </row>
    <row r="342" spans="1:4" x14ac:dyDescent="0.2">
      <c r="A342" s="24"/>
      <c r="C342" s="25"/>
      <c r="D342" s="56"/>
    </row>
    <row r="343" spans="1:4" x14ac:dyDescent="0.2">
      <c r="A343" s="24"/>
      <c r="C343" s="25"/>
      <c r="D343" s="56"/>
    </row>
    <row r="344" spans="1:4" x14ac:dyDescent="0.2">
      <c r="A344" s="24"/>
      <c r="C344" s="25"/>
      <c r="D344" s="56"/>
    </row>
    <row r="345" spans="1:4" x14ac:dyDescent="0.2">
      <c r="A345" s="24"/>
      <c r="C345" s="25"/>
      <c r="D345" s="56"/>
    </row>
    <row r="346" spans="1:4" x14ac:dyDescent="0.2">
      <c r="A346" s="24"/>
      <c r="C346" s="25"/>
      <c r="D346" s="56"/>
    </row>
    <row r="347" spans="1:4" x14ac:dyDescent="0.2">
      <c r="A347" s="24"/>
      <c r="C347" s="25"/>
      <c r="D347" s="56"/>
    </row>
    <row r="348" spans="1:4" x14ac:dyDescent="0.2">
      <c r="A348" s="24"/>
      <c r="C348" s="25"/>
      <c r="D348" s="56"/>
    </row>
    <row r="349" spans="1:4" x14ac:dyDescent="0.2">
      <c r="A349" s="24"/>
      <c r="C349" s="25"/>
      <c r="D349" s="56"/>
    </row>
    <row r="350" spans="1:4" x14ac:dyDescent="0.2">
      <c r="A350" s="24"/>
      <c r="C350" s="25"/>
      <c r="D350" s="56"/>
    </row>
    <row r="351" spans="1:4" x14ac:dyDescent="0.2">
      <c r="A351" s="24"/>
      <c r="C351" s="25"/>
      <c r="D351" s="56"/>
    </row>
    <row r="352" spans="1:4" x14ac:dyDescent="0.2">
      <c r="A352" s="24"/>
      <c r="C352" s="25"/>
      <c r="D352" s="56"/>
    </row>
    <row r="353" spans="1:4" x14ac:dyDescent="0.2">
      <c r="A353" s="24"/>
      <c r="C353" s="25"/>
      <c r="D353" s="56"/>
    </row>
    <row r="354" spans="1:4" x14ac:dyDescent="0.2">
      <c r="A354" s="24"/>
      <c r="C354" s="25"/>
      <c r="D354" s="56"/>
    </row>
    <row r="355" spans="1:4" x14ac:dyDescent="0.2">
      <c r="A355" s="24"/>
      <c r="C355" s="25"/>
      <c r="D355" s="56"/>
    </row>
    <row r="356" spans="1:4" x14ac:dyDescent="0.2">
      <c r="A356" s="24"/>
      <c r="C356" s="25"/>
      <c r="D356" s="56"/>
    </row>
    <row r="357" spans="1:4" x14ac:dyDescent="0.2">
      <c r="A357" s="24"/>
      <c r="C357" s="25"/>
      <c r="D357" s="56"/>
    </row>
    <row r="358" spans="1:4" x14ac:dyDescent="0.2">
      <c r="A358" s="24"/>
      <c r="C358" s="25"/>
      <c r="D358" s="56"/>
    </row>
    <row r="359" spans="1:4" x14ac:dyDescent="0.2">
      <c r="A359" s="24"/>
      <c r="C359" s="25"/>
      <c r="D359" s="56"/>
    </row>
    <row r="360" spans="1:4" x14ac:dyDescent="0.2">
      <c r="A360" s="24"/>
      <c r="C360" s="25"/>
      <c r="D360" s="56"/>
    </row>
    <row r="361" spans="1:4" x14ac:dyDescent="0.2">
      <c r="A361" s="24"/>
      <c r="C361" s="25"/>
      <c r="D361" s="56"/>
    </row>
    <row r="362" spans="1:4" x14ac:dyDescent="0.2">
      <c r="A362" s="24"/>
      <c r="C362" s="25"/>
      <c r="D362" s="56"/>
    </row>
    <row r="363" spans="1:4" x14ac:dyDescent="0.2">
      <c r="A363" s="24"/>
      <c r="C363" s="25"/>
      <c r="D363" s="56"/>
    </row>
    <row r="364" spans="1:4" x14ac:dyDescent="0.2">
      <c r="A364" s="24"/>
      <c r="C364" s="25"/>
      <c r="D364" s="56"/>
    </row>
    <row r="365" spans="1:4" x14ac:dyDescent="0.2">
      <c r="A365" s="24"/>
      <c r="C365" s="25"/>
      <c r="D365" s="56"/>
    </row>
    <row r="366" spans="1:4" x14ac:dyDescent="0.2">
      <c r="A366" s="24"/>
      <c r="C366" s="25"/>
      <c r="D366" s="56"/>
    </row>
    <row r="367" spans="1:4" x14ac:dyDescent="0.2">
      <c r="A367" s="24"/>
      <c r="C367" s="25"/>
      <c r="D367" s="56"/>
    </row>
    <row r="368" spans="1:4" x14ac:dyDescent="0.2">
      <c r="A368" s="24"/>
      <c r="C368" s="25"/>
      <c r="D368" s="56"/>
    </row>
    <row r="369" spans="1:4" x14ac:dyDescent="0.2">
      <c r="A369" s="24"/>
      <c r="C369" s="25"/>
      <c r="D369" s="56"/>
    </row>
    <row r="370" spans="1:4" x14ac:dyDescent="0.2">
      <c r="A370" s="24"/>
      <c r="C370" s="25"/>
      <c r="D370" s="56"/>
    </row>
    <row r="371" spans="1:4" x14ac:dyDescent="0.2">
      <c r="A371" s="24"/>
      <c r="C371" s="25"/>
      <c r="D371" s="56"/>
    </row>
    <row r="372" spans="1:4" x14ac:dyDescent="0.2">
      <c r="A372" s="24"/>
      <c r="C372" s="25"/>
      <c r="D372" s="56"/>
    </row>
    <row r="373" spans="1:4" x14ac:dyDescent="0.2">
      <c r="A373" s="24"/>
      <c r="C373" s="25"/>
      <c r="D373" s="56"/>
    </row>
    <row r="374" spans="1:4" x14ac:dyDescent="0.2">
      <c r="A374" s="24"/>
      <c r="C374" s="25"/>
      <c r="D374" s="56"/>
    </row>
    <row r="375" spans="1:4" x14ac:dyDescent="0.2">
      <c r="A375" s="24"/>
      <c r="C375" s="25"/>
      <c r="D375" s="56"/>
    </row>
    <row r="376" spans="1:4" x14ac:dyDescent="0.2">
      <c r="A376" s="24"/>
      <c r="C376" s="25"/>
      <c r="D376" s="56"/>
    </row>
    <row r="377" spans="1:4" x14ac:dyDescent="0.2">
      <c r="A377" s="24"/>
      <c r="C377" s="25"/>
      <c r="D377" s="56"/>
    </row>
    <row r="378" spans="1:4" x14ac:dyDescent="0.2">
      <c r="A378" s="24"/>
      <c r="C378" s="25"/>
      <c r="D378" s="56"/>
    </row>
    <row r="379" spans="1:4" x14ac:dyDescent="0.2">
      <c r="A379" s="24"/>
      <c r="C379" s="25"/>
      <c r="D379" s="56"/>
    </row>
    <row r="380" spans="1:4" x14ac:dyDescent="0.2">
      <c r="A380" s="24"/>
      <c r="C380" s="25"/>
      <c r="D380" s="56"/>
    </row>
    <row r="381" spans="1:4" x14ac:dyDescent="0.2">
      <c r="A381" s="24"/>
      <c r="C381" s="25"/>
      <c r="D381" s="56"/>
    </row>
    <row r="382" spans="1:4" x14ac:dyDescent="0.2">
      <c r="A382" s="24"/>
      <c r="C382" s="25"/>
      <c r="D382" s="56"/>
    </row>
    <row r="383" spans="1:4" x14ac:dyDescent="0.2">
      <c r="A383" s="24"/>
      <c r="C383" s="25"/>
      <c r="D383" s="56"/>
    </row>
    <row r="384" spans="1:4" x14ac:dyDescent="0.2">
      <c r="A384" s="24"/>
      <c r="C384" s="25"/>
      <c r="D384" s="56"/>
    </row>
    <row r="385" spans="1:4" x14ac:dyDescent="0.2">
      <c r="A385" s="24"/>
      <c r="C385" s="25"/>
      <c r="D385" s="56"/>
    </row>
    <row r="386" spans="1:4" x14ac:dyDescent="0.2">
      <c r="A386" s="24"/>
      <c r="C386" s="25"/>
      <c r="D386" s="56"/>
    </row>
    <row r="387" spans="1:4" x14ac:dyDescent="0.2">
      <c r="A387" s="24"/>
      <c r="C387" s="25"/>
      <c r="D387" s="56"/>
    </row>
    <row r="388" spans="1:4" x14ac:dyDescent="0.2">
      <c r="A388" s="24"/>
      <c r="C388" s="25"/>
      <c r="D388" s="56"/>
    </row>
    <row r="389" spans="1:4" x14ac:dyDescent="0.2">
      <c r="A389" s="24"/>
      <c r="C389" s="25"/>
      <c r="D389" s="56"/>
    </row>
    <row r="390" spans="1:4" x14ac:dyDescent="0.2">
      <c r="A390" s="24"/>
      <c r="C390" s="25"/>
      <c r="D390" s="56"/>
    </row>
    <row r="391" spans="1:4" x14ac:dyDescent="0.2">
      <c r="A391" s="24"/>
      <c r="C391" s="25"/>
      <c r="D391" s="56"/>
    </row>
    <row r="392" spans="1:4" x14ac:dyDescent="0.2">
      <c r="A392" s="24"/>
      <c r="C392" s="25"/>
      <c r="D392" s="56"/>
    </row>
    <row r="393" spans="1:4" x14ac:dyDescent="0.2">
      <c r="A393" s="24"/>
      <c r="C393" s="25"/>
      <c r="D393" s="56"/>
    </row>
    <row r="394" spans="1:4" x14ac:dyDescent="0.2">
      <c r="A394" s="24"/>
      <c r="C394" s="25"/>
      <c r="D394" s="56"/>
    </row>
    <row r="395" spans="1:4" x14ac:dyDescent="0.2">
      <c r="A395" s="24"/>
      <c r="C395" s="25"/>
      <c r="D395" s="56"/>
    </row>
    <row r="396" spans="1:4" x14ac:dyDescent="0.2">
      <c r="A396" s="24"/>
      <c r="C396" s="25"/>
      <c r="D396" s="56"/>
    </row>
    <row r="397" spans="1:4" x14ac:dyDescent="0.2">
      <c r="A397" s="24"/>
      <c r="C397" s="25"/>
      <c r="D397" s="56"/>
    </row>
    <row r="398" spans="1:4" x14ac:dyDescent="0.2">
      <c r="A398" s="24"/>
      <c r="C398" s="25"/>
      <c r="D398" s="56"/>
    </row>
    <row r="399" spans="1:4" x14ac:dyDescent="0.2">
      <c r="A399" s="24"/>
      <c r="C399" s="25"/>
      <c r="D399" s="56"/>
    </row>
    <row r="400" spans="1:4" x14ac:dyDescent="0.2">
      <c r="A400" s="24"/>
      <c r="C400" s="25"/>
      <c r="D400" s="56"/>
    </row>
    <row r="401" spans="1:4" x14ac:dyDescent="0.2">
      <c r="A401" s="24"/>
      <c r="C401" s="25"/>
      <c r="D401" s="56"/>
    </row>
    <row r="402" spans="1:4" x14ac:dyDescent="0.2">
      <c r="A402" s="24"/>
      <c r="C402" s="25"/>
      <c r="D402" s="56"/>
    </row>
    <row r="403" spans="1:4" x14ac:dyDescent="0.2">
      <c r="A403" s="24"/>
      <c r="C403" s="25"/>
      <c r="D403" s="56"/>
    </row>
    <row r="404" spans="1:4" x14ac:dyDescent="0.2">
      <c r="A404" s="24"/>
      <c r="C404" s="25"/>
      <c r="D404" s="56"/>
    </row>
    <row r="405" spans="1:4" x14ac:dyDescent="0.2">
      <c r="A405" s="24"/>
      <c r="C405" s="25"/>
      <c r="D405" s="56"/>
    </row>
    <row r="406" spans="1:4" x14ac:dyDescent="0.2">
      <c r="A406" s="24"/>
      <c r="C406" s="25"/>
      <c r="D406" s="56"/>
    </row>
    <row r="407" spans="1:4" x14ac:dyDescent="0.2">
      <c r="A407" s="24"/>
      <c r="C407" s="25"/>
      <c r="D407" s="56"/>
    </row>
    <row r="408" spans="1:4" x14ac:dyDescent="0.2">
      <c r="A408" s="24"/>
      <c r="C408" s="25"/>
      <c r="D408" s="56"/>
    </row>
    <row r="409" spans="1:4" x14ac:dyDescent="0.2">
      <c r="A409" s="24"/>
      <c r="C409" s="25"/>
      <c r="D409" s="56"/>
    </row>
    <row r="410" spans="1:4" x14ac:dyDescent="0.2">
      <c r="A410" s="24"/>
      <c r="C410" s="25"/>
      <c r="D410" s="56"/>
    </row>
    <row r="411" spans="1:4" x14ac:dyDescent="0.2">
      <c r="A411" s="24"/>
      <c r="C411" s="25"/>
      <c r="D411" s="56"/>
    </row>
    <row r="412" spans="1:4" x14ac:dyDescent="0.2">
      <c r="A412" s="24"/>
      <c r="C412" s="25"/>
      <c r="D412" s="56"/>
    </row>
    <row r="413" spans="1:4" x14ac:dyDescent="0.2">
      <c r="A413" s="24"/>
      <c r="C413" s="25"/>
      <c r="D413" s="56"/>
    </row>
    <row r="414" spans="1:4" x14ac:dyDescent="0.2">
      <c r="A414" s="24"/>
      <c r="C414" s="25"/>
      <c r="D414" s="56"/>
    </row>
    <row r="415" spans="1:4" x14ac:dyDescent="0.2">
      <c r="A415" s="24"/>
      <c r="C415" s="25"/>
      <c r="D415" s="56"/>
    </row>
    <row r="416" spans="1:4" x14ac:dyDescent="0.2">
      <c r="A416" s="24"/>
      <c r="C416" s="25"/>
      <c r="D416" s="56"/>
    </row>
    <row r="417" spans="1:4" x14ac:dyDescent="0.2">
      <c r="A417" s="24"/>
      <c r="C417" s="25"/>
      <c r="D417" s="56"/>
    </row>
    <row r="418" spans="1:4" x14ac:dyDescent="0.2">
      <c r="A418" s="24"/>
      <c r="C418" s="25"/>
      <c r="D418" s="56"/>
    </row>
    <row r="419" spans="1:4" x14ac:dyDescent="0.2">
      <c r="A419" s="24"/>
      <c r="C419" s="25"/>
      <c r="D419" s="56"/>
    </row>
    <row r="420" spans="1:4" x14ac:dyDescent="0.2">
      <c r="A420" s="24"/>
      <c r="C420" s="25"/>
      <c r="D420" s="56"/>
    </row>
    <row r="421" spans="1:4" x14ac:dyDescent="0.2">
      <c r="A421" s="24"/>
      <c r="C421" s="25"/>
      <c r="D421" s="56"/>
    </row>
    <row r="422" spans="1:4" x14ac:dyDescent="0.2">
      <c r="A422" s="24"/>
      <c r="C422" s="25"/>
      <c r="D422" s="56"/>
    </row>
    <row r="423" spans="1:4" x14ac:dyDescent="0.2">
      <c r="A423" s="24"/>
      <c r="C423" s="25"/>
      <c r="D423" s="56"/>
    </row>
    <row r="424" spans="1:4" x14ac:dyDescent="0.2">
      <c r="A424" s="24"/>
      <c r="C424" s="25"/>
      <c r="D424" s="56"/>
    </row>
    <row r="425" spans="1:4" x14ac:dyDescent="0.2">
      <c r="A425" s="24"/>
      <c r="C425" s="25"/>
      <c r="D425" s="56"/>
    </row>
    <row r="426" spans="1:4" x14ac:dyDescent="0.2">
      <c r="A426" s="24"/>
      <c r="C426" s="25"/>
      <c r="D426" s="56"/>
    </row>
    <row r="427" spans="1:4" x14ac:dyDescent="0.2">
      <c r="A427" s="24"/>
      <c r="C427" s="25"/>
      <c r="D427" s="56"/>
    </row>
    <row r="428" spans="1:4" x14ac:dyDescent="0.2">
      <c r="A428" s="24"/>
      <c r="C428" s="25"/>
      <c r="D428" s="56"/>
    </row>
    <row r="429" spans="1:4" x14ac:dyDescent="0.2">
      <c r="A429" s="24"/>
      <c r="C429" s="25"/>
      <c r="D429" s="56"/>
    </row>
    <row r="430" spans="1:4" x14ac:dyDescent="0.2">
      <c r="A430" s="24"/>
      <c r="C430" s="25"/>
      <c r="D430" s="56"/>
    </row>
    <row r="431" spans="1:4" x14ac:dyDescent="0.2">
      <c r="A431" s="24"/>
      <c r="C431" s="25"/>
      <c r="D431" s="56"/>
    </row>
    <row r="432" spans="1:4" x14ac:dyDescent="0.2">
      <c r="A432" s="24"/>
      <c r="C432" s="25"/>
      <c r="D432" s="56"/>
    </row>
    <row r="433" spans="1:4" x14ac:dyDescent="0.2">
      <c r="A433" s="24"/>
      <c r="C433" s="25"/>
      <c r="D433" s="56"/>
    </row>
    <row r="434" spans="1:4" x14ac:dyDescent="0.2">
      <c r="A434" s="24"/>
      <c r="C434" s="25"/>
      <c r="D434" s="56"/>
    </row>
    <row r="435" spans="1:4" x14ac:dyDescent="0.2">
      <c r="A435" s="24"/>
      <c r="C435" s="25"/>
      <c r="D435" s="56"/>
    </row>
    <row r="436" spans="1:4" x14ac:dyDescent="0.2">
      <c r="A436" s="24"/>
      <c r="C436" s="25"/>
      <c r="D436" s="56"/>
    </row>
    <row r="437" spans="1:4" x14ac:dyDescent="0.2">
      <c r="A437" s="24"/>
      <c r="C437" s="25"/>
      <c r="D437" s="56"/>
    </row>
    <row r="438" spans="1:4" x14ac:dyDescent="0.2">
      <c r="A438" s="24"/>
      <c r="C438" s="25"/>
      <c r="D438" s="56"/>
    </row>
    <row r="439" spans="1:4" x14ac:dyDescent="0.2">
      <c r="A439" s="24"/>
      <c r="C439" s="25"/>
      <c r="D439" s="56"/>
    </row>
    <row r="440" spans="1:4" x14ac:dyDescent="0.2">
      <c r="A440" s="24"/>
      <c r="C440" s="25"/>
      <c r="D440" s="56"/>
    </row>
    <row r="441" spans="1:4" x14ac:dyDescent="0.2">
      <c r="A441" s="24"/>
      <c r="C441" s="25"/>
      <c r="D441" s="56"/>
    </row>
    <row r="442" spans="1:4" x14ac:dyDescent="0.2">
      <c r="A442" s="24"/>
      <c r="C442" s="25"/>
      <c r="D442" s="56"/>
    </row>
    <row r="443" spans="1:4" x14ac:dyDescent="0.2">
      <c r="A443" s="24"/>
      <c r="C443" s="25"/>
      <c r="D443" s="56"/>
    </row>
    <row r="444" spans="1:4" x14ac:dyDescent="0.2">
      <c r="A444" s="24"/>
      <c r="C444" s="25"/>
      <c r="D444" s="56"/>
    </row>
    <row r="445" spans="1:4" x14ac:dyDescent="0.2">
      <c r="A445" s="24"/>
      <c r="C445" s="25"/>
      <c r="D445" s="56"/>
    </row>
    <row r="446" spans="1:4" x14ac:dyDescent="0.2">
      <c r="A446" s="24"/>
      <c r="C446" s="25"/>
      <c r="D446" s="56"/>
    </row>
    <row r="447" spans="1:4" x14ac:dyDescent="0.2">
      <c r="A447" s="24"/>
      <c r="C447" s="25"/>
      <c r="D447" s="56"/>
    </row>
    <row r="448" spans="1:4" x14ac:dyDescent="0.2">
      <c r="A448" s="24"/>
      <c r="C448" s="25"/>
      <c r="D448" s="56"/>
    </row>
    <row r="449" spans="1:4" x14ac:dyDescent="0.2">
      <c r="A449" s="24"/>
      <c r="C449" s="25"/>
      <c r="D449" s="56"/>
    </row>
    <row r="450" spans="1:4" x14ac:dyDescent="0.2">
      <c r="A450" s="24"/>
      <c r="C450" s="25"/>
      <c r="D450" s="56"/>
    </row>
    <row r="451" spans="1:4" x14ac:dyDescent="0.2">
      <c r="A451" s="24"/>
      <c r="C451" s="25"/>
      <c r="D451" s="56"/>
    </row>
    <row r="452" spans="1:4" x14ac:dyDescent="0.2">
      <c r="A452" s="24"/>
      <c r="C452" s="25"/>
      <c r="D452" s="56"/>
    </row>
    <row r="453" spans="1:4" x14ac:dyDescent="0.2">
      <c r="A453" s="24"/>
      <c r="C453" s="25"/>
      <c r="D453" s="56"/>
    </row>
    <row r="454" spans="1:4" x14ac:dyDescent="0.2">
      <c r="A454" s="24"/>
      <c r="C454" s="25"/>
      <c r="D454" s="56"/>
    </row>
    <row r="455" spans="1:4" x14ac:dyDescent="0.2">
      <c r="A455" s="24"/>
      <c r="C455" s="25"/>
      <c r="D455" s="56"/>
    </row>
    <row r="456" spans="1:4" x14ac:dyDescent="0.2">
      <c r="A456" s="24"/>
      <c r="C456" s="25"/>
      <c r="D456" s="56"/>
    </row>
    <row r="457" spans="1:4" x14ac:dyDescent="0.2">
      <c r="A457" s="24"/>
      <c r="C457" s="25"/>
      <c r="D457" s="56"/>
    </row>
    <row r="458" spans="1:4" x14ac:dyDescent="0.2">
      <c r="A458" s="24"/>
      <c r="C458" s="25"/>
      <c r="D458" s="56"/>
    </row>
    <row r="459" spans="1:4" x14ac:dyDescent="0.2">
      <c r="A459" s="24"/>
      <c r="C459" s="25"/>
      <c r="D459" s="56"/>
    </row>
    <row r="460" spans="1:4" x14ac:dyDescent="0.2">
      <c r="A460" s="24"/>
      <c r="C460" s="25"/>
      <c r="D460" s="56"/>
    </row>
    <row r="461" spans="1:4" x14ac:dyDescent="0.2">
      <c r="A461" s="24"/>
      <c r="C461" s="25"/>
      <c r="D461" s="56"/>
    </row>
    <row r="462" spans="1:4" x14ac:dyDescent="0.2">
      <c r="A462" s="24"/>
      <c r="C462" s="25"/>
      <c r="D462" s="56"/>
    </row>
    <row r="463" spans="1:4" x14ac:dyDescent="0.2">
      <c r="A463" s="24"/>
      <c r="C463" s="25"/>
      <c r="D463" s="56"/>
    </row>
    <row r="464" spans="1:4" x14ac:dyDescent="0.2">
      <c r="A464" s="24"/>
      <c r="C464" s="25"/>
      <c r="D464" s="56"/>
    </row>
    <row r="465" spans="1:4" x14ac:dyDescent="0.2">
      <c r="A465" s="24"/>
      <c r="C465" s="25"/>
      <c r="D465" s="56"/>
    </row>
    <row r="466" spans="1:4" x14ac:dyDescent="0.2">
      <c r="A466" s="24"/>
      <c r="C466" s="25"/>
      <c r="D466" s="56"/>
    </row>
    <row r="467" spans="1:4" x14ac:dyDescent="0.2">
      <c r="A467" s="24"/>
      <c r="C467" s="25"/>
      <c r="D467" s="56"/>
    </row>
    <row r="468" spans="1:4" x14ac:dyDescent="0.2">
      <c r="A468" s="24"/>
      <c r="C468" s="25"/>
      <c r="D468" s="56"/>
    </row>
    <row r="469" spans="1:4" x14ac:dyDescent="0.2">
      <c r="A469" s="24"/>
      <c r="C469" s="25"/>
      <c r="D469" s="56"/>
    </row>
    <row r="470" spans="1:4" x14ac:dyDescent="0.2">
      <c r="A470" s="24"/>
      <c r="C470" s="25"/>
      <c r="D470" s="56"/>
    </row>
    <row r="471" spans="1:4" x14ac:dyDescent="0.2">
      <c r="A471" s="24"/>
      <c r="C471" s="25"/>
      <c r="D471" s="56"/>
    </row>
    <row r="472" spans="1:4" x14ac:dyDescent="0.2">
      <c r="A472" s="24"/>
      <c r="C472" s="25"/>
      <c r="D472" s="56"/>
    </row>
    <row r="473" spans="1:4" x14ac:dyDescent="0.2">
      <c r="A473" s="24"/>
      <c r="C473" s="25"/>
      <c r="D473" s="56"/>
    </row>
    <row r="474" spans="1:4" x14ac:dyDescent="0.2">
      <c r="A474" s="24"/>
      <c r="C474" s="25"/>
      <c r="D474" s="56"/>
    </row>
    <row r="475" spans="1:4" x14ac:dyDescent="0.2">
      <c r="A475" s="24"/>
      <c r="C475" s="25"/>
      <c r="D475" s="56"/>
    </row>
    <row r="476" spans="1:4" x14ac:dyDescent="0.2">
      <c r="A476" s="24"/>
      <c r="C476" s="25"/>
      <c r="D476" s="56"/>
    </row>
    <row r="477" spans="1:4" x14ac:dyDescent="0.2">
      <c r="A477" s="24"/>
      <c r="C477" s="25"/>
      <c r="D477" s="56"/>
    </row>
    <row r="478" spans="1:4" x14ac:dyDescent="0.2">
      <c r="A478" s="24"/>
      <c r="C478" s="25"/>
      <c r="D478" s="56"/>
    </row>
    <row r="479" spans="1:4" x14ac:dyDescent="0.2">
      <c r="A479" s="24"/>
      <c r="C479" s="25"/>
      <c r="D479" s="56"/>
    </row>
    <row r="480" spans="1:4" x14ac:dyDescent="0.2">
      <c r="A480" s="24"/>
      <c r="C480" s="25"/>
      <c r="D480" s="56"/>
    </row>
    <row r="481" spans="1:4" x14ac:dyDescent="0.2">
      <c r="A481" s="24"/>
      <c r="C481" s="25"/>
      <c r="D481" s="56"/>
    </row>
    <row r="482" spans="1:4" x14ac:dyDescent="0.2">
      <c r="A482" s="24"/>
      <c r="C482" s="25"/>
      <c r="D482" s="56"/>
    </row>
    <row r="483" spans="1:4" x14ac:dyDescent="0.2">
      <c r="A483" s="24"/>
      <c r="C483" s="25"/>
      <c r="D483" s="56"/>
    </row>
    <row r="484" spans="1:4" x14ac:dyDescent="0.2">
      <c r="A484" s="24"/>
      <c r="C484" s="25"/>
      <c r="D484" s="56"/>
    </row>
    <row r="485" spans="1:4" x14ac:dyDescent="0.2">
      <c r="A485" s="24"/>
      <c r="C485" s="25"/>
      <c r="D485" s="56"/>
    </row>
    <row r="486" spans="1:4" x14ac:dyDescent="0.2">
      <c r="A486" s="24"/>
      <c r="C486" s="25"/>
      <c r="D486" s="56"/>
    </row>
    <row r="487" spans="1:4" x14ac:dyDescent="0.2">
      <c r="A487" s="24"/>
      <c r="C487" s="25"/>
      <c r="D487" s="56"/>
    </row>
    <row r="488" spans="1:4" x14ac:dyDescent="0.2">
      <c r="A488" s="24"/>
      <c r="C488" s="25"/>
      <c r="D488" s="56"/>
    </row>
    <row r="489" spans="1:4" x14ac:dyDescent="0.2">
      <c r="A489" s="24"/>
      <c r="C489" s="25"/>
      <c r="D489" s="56"/>
    </row>
    <row r="490" spans="1:4" x14ac:dyDescent="0.2">
      <c r="A490" s="24"/>
      <c r="C490" s="25"/>
      <c r="D490" s="56"/>
    </row>
    <row r="491" spans="1:4" x14ac:dyDescent="0.2">
      <c r="A491" s="24"/>
      <c r="C491" s="25"/>
      <c r="D491" s="56"/>
    </row>
    <row r="492" spans="1:4" x14ac:dyDescent="0.2">
      <c r="A492" s="24"/>
      <c r="C492" s="25"/>
      <c r="D492" s="56"/>
    </row>
    <row r="493" spans="1:4" x14ac:dyDescent="0.2">
      <c r="A493" s="24"/>
      <c r="C493" s="25"/>
      <c r="D493" s="56"/>
    </row>
    <row r="494" spans="1:4" x14ac:dyDescent="0.2">
      <c r="A494" s="24"/>
      <c r="C494" s="25"/>
      <c r="D494" s="56"/>
    </row>
    <row r="495" spans="1:4" x14ac:dyDescent="0.2">
      <c r="A495" s="24"/>
      <c r="C495" s="25"/>
      <c r="D495" s="56"/>
    </row>
    <row r="496" spans="1:4" x14ac:dyDescent="0.2">
      <c r="A496" s="24"/>
      <c r="C496" s="25"/>
      <c r="D496" s="56"/>
    </row>
    <row r="497" spans="1:4" x14ac:dyDescent="0.2">
      <c r="A497" s="24"/>
      <c r="C497" s="25"/>
      <c r="D497" s="56"/>
    </row>
    <row r="498" spans="1:4" x14ac:dyDescent="0.2">
      <c r="A498" s="24"/>
      <c r="C498" s="25"/>
      <c r="D498" s="56"/>
    </row>
    <row r="499" spans="1:4" x14ac:dyDescent="0.2">
      <c r="A499" s="24"/>
      <c r="C499" s="25"/>
      <c r="D499" s="56"/>
    </row>
    <row r="500" spans="1:4" x14ac:dyDescent="0.2">
      <c r="A500" s="24"/>
      <c r="C500" s="25"/>
      <c r="D500" s="56"/>
    </row>
    <row r="501" spans="1:4" x14ac:dyDescent="0.2">
      <c r="A501" s="24"/>
      <c r="C501" s="25"/>
      <c r="D501" s="56"/>
    </row>
    <row r="502" spans="1:4" x14ac:dyDescent="0.2">
      <c r="A502" s="24"/>
      <c r="C502" s="25"/>
      <c r="D502" s="56"/>
    </row>
    <row r="503" spans="1:4" x14ac:dyDescent="0.2">
      <c r="A503" s="24"/>
      <c r="C503" s="25"/>
      <c r="D503" s="56"/>
    </row>
    <row r="504" spans="1:4" x14ac:dyDescent="0.2">
      <c r="A504" s="24"/>
      <c r="C504" s="25"/>
      <c r="D504" s="56"/>
    </row>
    <row r="505" spans="1:4" x14ac:dyDescent="0.2">
      <c r="A505" s="24"/>
      <c r="C505" s="25"/>
      <c r="D505" s="56"/>
    </row>
    <row r="506" spans="1:4" x14ac:dyDescent="0.2">
      <c r="A506" s="24"/>
      <c r="C506" s="25"/>
      <c r="D506" s="56"/>
    </row>
    <row r="507" spans="1:4" x14ac:dyDescent="0.2">
      <c r="A507" s="24"/>
      <c r="C507" s="25"/>
      <c r="D507" s="56"/>
    </row>
    <row r="508" spans="1:4" x14ac:dyDescent="0.2">
      <c r="A508" s="24"/>
      <c r="C508" s="25"/>
      <c r="D508" s="56"/>
    </row>
    <row r="509" spans="1:4" x14ac:dyDescent="0.2">
      <c r="A509" s="24"/>
      <c r="C509" s="25"/>
      <c r="D509" s="56"/>
    </row>
    <row r="510" spans="1:4" x14ac:dyDescent="0.2">
      <c r="A510" s="24"/>
      <c r="C510" s="25"/>
      <c r="D510" s="56"/>
    </row>
    <row r="511" spans="1:4" x14ac:dyDescent="0.2">
      <c r="A511" s="24"/>
      <c r="C511" s="25"/>
      <c r="D511" s="56"/>
    </row>
    <row r="512" spans="1:4" x14ac:dyDescent="0.2">
      <c r="A512" s="24"/>
      <c r="C512" s="25"/>
      <c r="D512" s="56"/>
    </row>
    <row r="513" spans="1:4" x14ac:dyDescent="0.2">
      <c r="A513" s="24"/>
      <c r="C513" s="25"/>
      <c r="D513" s="56"/>
    </row>
    <row r="514" spans="1:4" x14ac:dyDescent="0.2">
      <c r="A514" s="24"/>
      <c r="C514" s="25"/>
      <c r="D514" s="56"/>
    </row>
    <row r="515" spans="1:4" x14ac:dyDescent="0.2">
      <c r="A515" s="24"/>
      <c r="C515" s="25"/>
      <c r="D515" s="56"/>
    </row>
    <row r="516" spans="1:4" x14ac:dyDescent="0.2">
      <c r="A516" s="24"/>
      <c r="C516" s="25"/>
      <c r="D516" s="56"/>
    </row>
    <row r="517" spans="1:4" x14ac:dyDescent="0.2">
      <c r="A517" s="24"/>
      <c r="C517" s="25"/>
      <c r="D517" s="56"/>
    </row>
    <row r="518" spans="1:4" x14ac:dyDescent="0.2">
      <c r="A518" s="24"/>
      <c r="C518" s="25"/>
      <c r="D518" s="56"/>
    </row>
    <row r="519" spans="1:4" x14ac:dyDescent="0.2">
      <c r="A519" s="24"/>
      <c r="C519" s="25"/>
      <c r="D519" s="56"/>
    </row>
    <row r="520" spans="1:4" x14ac:dyDescent="0.2">
      <c r="A520" s="24"/>
      <c r="C520" s="25"/>
      <c r="D520" s="56"/>
    </row>
    <row r="521" spans="1:4" x14ac:dyDescent="0.2">
      <c r="A521" s="24"/>
      <c r="C521" s="25"/>
      <c r="D521" s="56"/>
    </row>
    <row r="522" spans="1:4" x14ac:dyDescent="0.2">
      <c r="A522" s="24"/>
      <c r="C522" s="25"/>
      <c r="D522" s="56"/>
    </row>
    <row r="523" spans="1:4" x14ac:dyDescent="0.2">
      <c r="A523" s="24"/>
      <c r="C523" s="25"/>
      <c r="D523" s="56"/>
    </row>
    <row r="524" spans="1:4" x14ac:dyDescent="0.2">
      <c r="A524" s="24"/>
      <c r="C524" s="25"/>
      <c r="D524" s="56"/>
    </row>
    <row r="525" spans="1:4" x14ac:dyDescent="0.2">
      <c r="A525" s="24"/>
      <c r="C525" s="25"/>
      <c r="D525" s="56"/>
    </row>
    <row r="526" spans="1:4" x14ac:dyDescent="0.2">
      <c r="A526" s="24"/>
      <c r="C526" s="25"/>
      <c r="D526" s="56"/>
    </row>
    <row r="527" spans="1:4" x14ac:dyDescent="0.2">
      <c r="A527" s="24"/>
      <c r="C527" s="25"/>
      <c r="D527" s="56"/>
    </row>
    <row r="528" spans="1:4" x14ac:dyDescent="0.2">
      <c r="A528" s="24"/>
      <c r="C528" s="25"/>
      <c r="D528" s="56"/>
    </row>
    <row r="529" spans="1:4" x14ac:dyDescent="0.2">
      <c r="A529" s="24"/>
      <c r="C529" s="25"/>
      <c r="D529" s="56"/>
    </row>
    <row r="530" spans="1:4" x14ac:dyDescent="0.2">
      <c r="A530" s="24"/>
      <c r="C530" s="25"/>
      <c r="D530" s="56"/>
    </row>
    <row r="531" spans="1:4" x14ac:dyDescent="0.2">
      <c r="A531" s="24"/>
      <c r="C531" s="25"/>
      <c r="D531" s="56"/>
    </row>
    <row r="532" spans="1:4" x14ac:dyDescent="0.2">
      <c r="A532" s="24"/>
      <c r="C532" s="25"/>
      <c r="D532" s="56"/>
    </row>
    <row r="533" spans="1:4" x14ac:dyDescent="0.2">
      <c r="A533" s="24"/>
      <c r="C533" s="25"/>
      <c r="D533" s="56"/>
    </row>
    <row r="534" spans="1:4" x14ac:dyDescent="0.2">
      <c r="A534" s="24"/>
      <c r="C534" s="25"/>
      <c r="D534" s="56"/>
    </row>
    <row r="535" spans="1:4" x14ac:dyDescent="0.2">
      <c r="A535" s="24"/>
      <c r="C535" s="25"/>
      <c r="D535" s="56"/>
    </row>
    <row r="536" spans="1:4" x14ac:dyDescent="0.2">
      <c r="A536" s="24"/>
      <c r="C536" s="25"/>
      <c r="D536" s="56"/>
    </row>
    <row r="537" spans="1:4" x14ac:dyDescent="0.2">
      <c r="A537" s="24"/>
      <c r="C537" s="25"/>
      <c r="D537" s="56"/>
    </row>
    <row r="538" spans="1:4" x14ac:dyDescent="0.2">
      <c r="A538" s="24"/>
      <c r="C538" s="25"/>
      <c r="D538" s="56"/>
    </row>
    <row r="539" spans="1:4" x14ac:dyDescent="0.2">
      <c r="A539" s="24"/>
      <c r="C539" s="25"/>
      <c r="D539" s="56"/>
    </row>
    <row r="540" spans="1:4" x14ac:dyDescent="0.2">
      <c r="A540" s="24"/>
      <c r="C540" s="25"/>
      <c r="D540" s="56"/>
    </row>
    <row r="541" spans="1:4" x14ac:dyDescent="0.2">
      <c r="A541" s="24"/>
      <c r="C541" s="25"/>
      <c r="D541" s="56"/>
    </row>
    <row r="542" spans="1:4" x14ac:dyDescent="0.2">
      <c r="A542" s="24"/>
      <c r="C542" s="25"/>
      <c r="D542" s="56"/>
    </row>
    <row r="543" spans="1:4" x14ac:dyDescent="0.2">
      <c r="A543" s="24"/>
      <c r="C543" s="25"/>
      <c r="D543" s="56"/>
    </row>
    <row r="544" spans="1:4" x14ac:dyDescent="0.2">
      <c r="A544" s="24"/>
      <c r="C544" s="25"/>
      <c r="D544" s="56"/>
    </row>
    <row r="545" spans="1:4" x14ac:dyDescent="0.2">
      <c r="A545" s="24"/>
      <c r="C545" s="25"/>
      <c r="D545" s="56"/>
    </row>
    <row r="546" spans="1:4" x14ac:dyDescent="0.2">
      <c r="A546" s="24"/>
      <c r="C546" s="25"/>
      <c r="D546" s="56"/>
    </row>
    <row r="547" spans="1:4" x14ac:dyDescent="0.2">
      <c r="A547" s="24"/>
      <c r="C547" s="25"/>
      <c r="D547" s="56"/>
    </row>
    <row r="548" spans="1:4" x14ac:dyDescent="0.2">
      <c r="A548" s="24"/>
      <c r="C548" s="25"/>
      <c r="D548" s="56"/>
    </row>
    <row r="549" spans="1:4" x14ac:dyDescent="0.2">
      <c r="A549" s="24"/>
      <c r="C549" s="25"/>
      <c r="D549" s="56"/>
    </row>
    <row r="550" spans="1:4" x14ac:dyDescent="0.2">
      <c r="A550" s="24"/>
      <c r="C550" s="25"/>
      <c r="D550" s="56"/>
    </row>
    <row r="551" spans="1:4" x14ac:dyDescent="0.2">
      <c r="A551" s="24"/>
      <c r="C551" s="25"/>
      <c r="D551" s="56"/>
    </row>
    <row r="552" spans="1:4" x14ac:dyDescent="0.2">
      <c r="A552" s="24"/>
      <c r="C552" s="25"/>
      <c r="D552" s="56"/>
    </row>
    <row r="553" spans="1:4" x14ac:dyDescent="0.2">
      <c r="A553" s="24"/>
      <c r="C553" s="25"/>
      <c r="D553" s="56"/>
    </row>
    <row r="554" spans="1:4" x14ac:dyDescent="0.2">
      <c r="A554" s="24"/>
      <c r="C554" s="25"/>
      <c r="D554" s="56"/>
    </row>
    <row r="555" spans="1:4" x14ac:dyDescent="0.2">
      <c r="A555" s="24"/>
      <c r="C555" s="25"/>
      <c r="D555" s="56"/>
    </row>
    <row r="556" spans="1:4" x14ac:dyDescent="0.2">
      <c r="A556" s="24"/>
      <c r="C556" s="25"/>
      <c r="D556" s="56"/>
    </row>
    <row r="557" spans="1:4" x14ac:dyDescent="0.2">
      <c r="A557" s="24"/>
      <c r="C557" s="25"/>
      <c r="D557" s="56"/>
    </row>
    <row r="558" spans="1:4" x14ac:dyDescent="0.2">
      <c r="A558" s="24"/>
      <c r="C558" s="25"/>
      <c r="D558" s="56"/>
    </row>
    <row r="559" spans="1:4" x14ac:dyDescent="0.2">
      <c r="A559" s="24"/>
      <c r="C559" s="25"/>
      <c r="D559" s="56"/>
    </row>
    <row r="560" spans="1:4" x14ac:dyDescent="0.2">
      <c r="A560" s="24"/>
      <c r="C560" s="25"/>
      <c r="D560" s="56"/>
    </row>
    <row r="561" spans="1:4" x14ac:dyDescent="0.2">
      <c r="A561" s="24"/>
      <c r="C561" s="25"/>
      <c r="D561" s="56"/>
    </row>
    <row r="562" spans="1:4" x14ac:dyDescent="0.2">
      <c r="A562" s="24"/>
      <c r="C562" s="25"/>
      <c r="D562" s="56"/>
    </row>
    <row r="563" spans="1:4" x14ac:dyDescent="0.2">
      <c r="A563" s="24"/>
      <c r="C563" s="25"/>
      <c r="D563" s="56"/>
    </row>
    <row r="564" spans="1:4" x14ac:dyDescent="0.2">
      <c r="A564" s="24"/>
      <c r="C564" s="25"/>
      <c r="D564" s="56"/>
    </row>
    <row r="565" spans="1:4" x14ac:dyDescent="0.2">
      <c r="A565" s="24"/>
      <c r="C565" s="25"/>
      <c r="D565" s="56"/>
    </row>
    <row r="566" spans="1:4" x14ac:dyDescent="0.2">
      <c r="A566" s="24"/>
      <c r="C566" s="25"/>
      <c r="D566" s="56"/>
    </row>
    <row r="567" spans="1:4" x14ac:dyDescent="0.2">
      <c r="A567" s="24"/>
      <c r="C567" s="25"/>
      <c r="D567" s="56"/>
    </row>
    <row r="568" spans="1:4" x14ac:dyDescent="0.2">
      <c r="A568" s="24"/>
      <c r="C568" s="25"/>
      <c r="D568" s="56"/>
    </row>
    <row r="569" spans="1:4" x14ac:dyDescent="0.2">
      <c r="A569" s="24"/>
      <c r="C569" s="25"/>
      <c r="D569" s="56"/>
    </row>
    <row r="570" spans="1:4" x14ac:dyDescent="0.2">
      <c r="A570" s="24"/>
      <c r="C570" s="25"/>
      <c r="D570" s="56"/>
    </row>
    <row r="571" spans="1:4" x14ac:dyDescent="0.2">
      <c r="A571" s="24"/>
      <c r="C571" s="25"/>
      <c r="D571" s="56"/>
    </row>
    <row r="572" spans="1:4" x14ac:dyDescent="0.2">
      <c r="A572" s="24"/>
      <c r="C572" s="25"/>
      <c r="D572" s="56"/>
    </row>
    <row r="573" spans="1:4" x14ac:dyDescent="0.2">
      <c r="A573" s="24"/>
      <c r="C573" s="25"/>
      <c r="D573" s="56"/>
    </row>
    <row r="574" spans="1:4" x14ac:dyDescent="0.2">
      <c r="A574" s="24"/>
      <c r="C574" s="25"/>
      <c r="D574" s="56"/>
    </row>
    <row r="575" spans="1:4" x14ac:dyDescent="0.2">
      <c r="A575" s="24"/>
      <c r="C575" s="25"/>
      <c r="D575" s="56"/>
    </row>
    <row r="576" spans="1:4" x14ac:dyDescent="0.2">
      <c r="A576" s="24"/>
      <c r="C576" s="25"/>
      <c r="D576" s="56"/>
    </row>
    <row r="577" spans="1:4" x14ac:dyDescent="0.2">
      <c r="A577" s="24"/>
      <c r="C577" s="25"/>
      <c r="D577" s="56"/>
    </row>
    <row r="578" spans="1:4" x14ac:dyDescent="0.2">
      <c r="A578" s="24"/>
      <c r="C578" s="25"/>
      <c r="D578" s="56"/>
    </row>
    <row r="579" spans="1:4" x14ac:dyDescent="0.2">
      <c r="A579" s="24"/>
      <c r="C579" s="25"/>
      <c r="D579" s="56"/>
    </row>
    <row r="580" spans="1:4" x14ac:dyDescent="0.2">
      <c r="A580" s="24"/>
      <c r="C580" s="25"/>
      <c r="D580" s="56"/>
    </row>
    <row r="581" spans="1:4" x14ac:dyDescent="0.2">
      <c r="A581" s="24"/>
      <c r="C581" s="25"/>
      <c r="D581" s="56"/>
    </row>
    <row r="582" spans="1:4" x14ac:dyDescent="0.2">
      <c r="A582" s="24"/>
      <c r="C582" s="25"/>
      <c r="D582" s="56"/>
    </row>
    <row r="583" spans="1:4" x14ac:dyDescent="0.2">
      <c r="A583" s="24"/>
      <c r="C583" s="25"/>
      <c r="D583" s="56"/>
    </row>
    <row r="584" spans="1:4" x14ac:dyDescent="0.2">
      <c r="A584" s="24"/>
      <c r="C584" s="25"/>
      <c r="D584" s="56"/>
    </row>
    <row r="585" spans="1:4" x14ac:dyDescent="0.2">
      <c r="A585" s="24"/>
      <c r="C585" s="25"/>
      <c r="D585" s="56"/>
    </row>
    <row r="586" spans="1:4" x14ac:dyDescent="0.2">
      <c r="A586" s="24"/>
      <c r="C586" s="25"/>
      <c r="D586" s="56"/>
    </row>
    <row r="587" spans="1:4" x14ac:dyDescent="0.2">
      <c r="A587" s="24"/>
      <c r="C587" s="25"/>
      <c r="D587" s="56"/>
    </row>
    <row r="588" spans="1:4" x14ac:dyDescent="0.2">
      <c r="A588" s="24"/>
      <c r="C588" s="25"/>
      <c r="D588" s="56"/>
    </row>
    <row r="589" spans="1:4" x14ac:dyDescent="0.2">
      <c r="A589" s="24"/>
      <c r="C589" s="25"/>
      <c r="D589" s="56"/>
    </row>
    <row r="590" spans="1:4" x14ac:dyDescent="0.2">
      <c r="A590" s="24"/>
      <c r="C590" s="25"/>
      <c r="D590" s="56"/>
    </row>
    <row r="591" spans="1:4" x14ac:dyDescent="0.2">
      <c r="A591" s="24"/>
      <c r="C591" s="25"/>
      <c r="D591" s="56"/>
    </row>
    <row r="592" spans="1:4" x14ac:dyDescent="0.2">
      <c r="A592" s="24"/>
      <c r="C592" s="25"/>
      <c r="D592" s="56"/>
    </row>
    <row r="593" spans="1:4" x14ac:dyDescent="0.2">
      <c r="A593" s="24"/>
      <c r="C593" s="25"/>
      <c r="D593" s="56"/>
    </row>
    <row r="594" spans="1:4" x14ac:dyDescent="0.2">
      <c r="A594" s="24"/>
      <c r="C594" s="25"/>
      <c r="D594" s="56"/>
    </row>
    <row r="595" spans="1:4" x14ac:dyDescent="0.2">
      <c r="A595" s="24"/>
      <c r="C595" s="25"/>
      <c r="D595" s="56"/>
    </row>
    <row r="596" spans="1:4" x14ac:dyDescent="0.2">
      <c r="A596" s="24"/>
      <c r="C596" s="25"/>
      <c r="D596" s="56"/>
    </row>
    <row r="597" spans="1:4" x14ac:dyDescent="0.2">
      <c r="A597" s="24"/>
      <c r="C597" s="25"/>
      <c r="D597" s="56"/>
    </row>
    <row r="598" spans="1:4" x14ac:dyDescent="0.2">
      <c r="A598" s="24"/>
      <c r="C598" s="25"/>
      <c r="D598" s="56"/>
    </row>
    <row r="599" spans="1:4" x14ac:dyDescent="0.2">
      <c r="A599" s="24"/>
      <c r="C599" s="25"/>
      <c r="D599" s="56"/>
    </row>
    <row r="600" spans="1:4" x14ac:dyDescent="0.2">
      <c r="A600" s="24"/>
      <c r="C600" s="25"/>
      <c r="D600" s="56"/>
    </row>
    <row r="601" spans="1:4" x14ac:dyDescent="0.2">
      <c r="A601" s="24"/>
      <c r="C601" s="25"/>
      <c r="D601" s="56"/>
    </row>
    <row r="602" spans="1:4" x14ac:dyDescent="0.2">
      <c r="A602" s="24"/>
      <c r="C602" s="25"/>
      <c r="D602" s="56"/>
    </row>
    <row r="603" spans="1:4" x14ac:dyDescent="0.2">
      <c r="A603" s="24"/>
      <c r="C603" s="25"/>
      <c r="D603" s="56"/>
    </row>
    <row r="604" spans="1:4" x14ac:dyDescent="0.2">
      <c r="A604" s="24"/>
      <c r="C604" s="25"/>
      <c r="D604" s="56"/>
    </row>
    <row r="605" spans="1:4" x14ac:dyDescent="0.2">
      <c r="A605" s="24"/>
      <c r="C605" s="25"/>
      <c r="D605" s="56"/>
    </row>
    <row r="606" spans="1:4" x14ac:dyDescent="0.2">
      <c r="A606" s="24"/>
      <c r="C606" s="25"/>
      <c r="D606" s="56"/>
    </row>
    <row r="607" spans="1:4" x14ac:dyDescent="0.2">
      <c r="A607" s="24"/>
      <c r="C607" s="25"/>
      <c r="D607" s="56"/>
    </row>
    <row r="608" spans="1:4" x14ac:dyDescent="0.2">
      <c r="A608" s="24"/>
      <c r="C608" s="25"/>
      <c r="D608" s="56"/>
    </row>
    <row r="609" spans="1:4" x14ac:dyDescent="0.2">
      <c r="A609" s="24"/>
      <c r="C609" s="25"/>
      <c r="D609" s="56"/>
    </row>
    <row r="610" spans="1:4" x14ac:dyDescent="0.2">
      <c r="A610" s="24"/>
      <c r="C610" s="25"/>
      <c r="D610" s="56"/>
    </row>
    <row r="611" spans="1:4" x14ac:dyDescent="0.2">
      <c r="A611" s="24"/>
      <c r="C611" s="25"/>
      <c r="D611" s="56"/>
    </row>
    <row r="612" spans="1:4" x14ac:dyDescent="0.2">
      <c r="A612" s="24"/>
      <c r="C612" s="25"/>
      <c r="D612" s="56"/>
    </row>
    <row r="613" spans="1:4" x14ac:dyDescent="0.2">
      <c r="A613" s="24"/>
      <c r="C613" s="25"/>
      <c r="D613" s="56"/>
    </row>
    <row r="614" spans="1:4" x14ac:dyDescent="0.2">
      <c r="A614" s="24"/>
      <c r="C614" s="25"/>
      <c r="D614" s="56"/>
    </row>
    <row r="615" spans="1:4" x14ac:dyDescent="0.2">
      <c r="A615" s="24"/>
      <c r="C615" s="25"/>
      <c r="D615" s="56"/>
    </row>
    <row r="616" spans="1:4" x14ac:dyDescent="0.2">
      <c r="A616" s="24"/>
      <c r="C616" s="25"/>
      <c r="D616" s="56"/>
    </row>
    <row r="617" spans="1:4" x14ac:dyDescent="0.2">
      <c r="A617" s="24"/>
      <c r="C617" s="25"/>
      <c r="D617" s="56"/>
    </row>
    <row r="618" spans="1:4" x14ac:dyDescent="0.2">
      <c r="A618" s="24"/>
      <c r="C618" s="25"/>
      <c r="D618" s="56"/>
    </row>
    <row r="619" spans="1:4" x14ac:dyDescent="0.2">
      <c r="A619" s="24"/>
      <c r="C619" s="25"/>
      <c r="D619" s="56"/>
    </row>
    <row r="620" spans="1:4" x14ac:dyDescent="0.2">
      <c r="A620" s="24"/>
      <c r="C620" s="25"/>
      <c r="D620" s="56"/>
    </row>
    <row r="621" spans="1:4" x14ac:dyDescent="0.2">
      <c r="A621" s="24"/>
      <c r="C621" s="25"/>
      <c r="D621" s="56"/>
    </row>
    <row r="622" spans="1:4" x14ac:dyDescent="0.2">
      <c r="A622" s="24"/>
      <c r="C622" s="25"/>
      <c r="D622" s="56"/>
    </row>
    <row r="623" spans="1:4" x14ac:dyDescent="0.2">
      <c r="A623" s="24"/>
      <c r="C623" s="25"/>
      <c r="D623" s="56"/>
    </row>
    <row r="624" spans="1:4" x14ac:dyDescent="0.2">
      <c r="A624" s="24"/>
      <c r="C624" s="25"/>
      <c r="D624" s="56"/>
    </row>
    <row r="625" spans="1:4" x14ac:dyDescent="0.2">
      <c r="A625" s="24"/>
      <c r="C625" s="25"/>
      <c r="D625" s="56"/>
    </row>
    <row r="626" spans="1:4" x14ac:dyDescent="0.2">
      <c r="A626" s="24"/>
      <c r="C626" s="25"/>
      <c r="D626" s="56"/>
    </row>
    <row r="627" spans="1:4" x14ac:dyDescent="0.2">
      <c r="A627" s="24"/>
      <c r="C627" s="25"/>
      <c r="D627" s="56"/>
    </row>
    <row r="628" spans="1:4" x14ac:dyDescent="0.2">
      <c r="A628" s="24"/>
      <c r="C628" s="25"/>
      <c r="D628" s="56"/>
    </row>
    <row r="629" spans="1:4" x14ac:dyDescent="0.2">
      <c r="A629" s="24"/>
      <c r="C629" s="25"/>
      <c r="D629" s="56"/>
    </row>
    <row r="630" spans="1:4" x14ac:dyDescent="0.2">
      <c r="A630" s="24"/>
      <c r="C630" s="25"/>
      <c r="D630" s="56"/>
    </row>
    <row r="631" spans="1:4" x14ac:dyDescent="0.2">
      <c r="A631" s="24"/>
      <c r="C631" s="25"/>
      <c r="D631" s="56"/>
    </row>
    <row r="632" spans="1:4" x14ac:dyDescent="0.2">
      <c r="A632" s="24"/>
      <c r="C632" s="25"/>
      <c r="D632" s="56"/>
    </row>
    <row r="633" spans="1:4" x14ac:dyDescent="0.2">
      <c r="A633" s="24"/>
      <c r="C633" s="25"/>
      <c r="D633" s="56"/>
    </row>
    <row r="634" spans="1:4" x14ac:dyDescent="0.2">
      <c r="A634" s="24"/>
      <c r="C634" s="25"/>
      <c r="D634" s="56"/>
    </row>
    <row r="635" spans="1:4" x14ac:dyDescent="0.2">
      <c r="A635" s="24"/>
      <c r="C635" s="25"/>
      <c r="D635" s="56"/>
    </row>
    <row r="636" spans="1:4" x14ac:dyDescent="0.2">
      <c r="A636" s="24"/>
      <c r="C636" s="25"/>
      <c r="D636" s="56"/>
    </row>
    <row r="637" spans="1:4" x14ac:dyDescent="0.2">
      <c r="A637" s="24"/>
      <c r="C637" s="25"/>
      <c r="D637" s="56"/>
    </row>
    <row r="638" spans="1:4" x14ac:dyDescent="0.2">
      <c r="A638" s="24"/>
      <c r="C638" s="25"/>
      <c r="D638" s="56"/>
    </row>
    <row r="639" spans="1:4" x14ac:dyDescent="0.2">
      <c r="A639" s="24"/>
      <c r="C639" s="25"/>
      <c r="D639" s="56"/>
    </row>
    <row r="640" spans="1:4" x14ac:dyDescent="0.2">
      <c r="A640" s="24"/>
      <c r="C640" s="25"/>
      <c r="D640" s="56"/>
    </row>
    <row r="641" spans="1:4" x14ac:dyDescent="0.2">
      <c r="A641" s="24"/>
      <c r="C641" s="25"/>
      <c r="D641" s="56"/>
    </row>
    <row r="642" spans="1:4" x14ac:dyDescent="0.2">
      <c r="A642" s="24"/>
      <c r="C642" s="25"/>
      <c r="D642" s="56"/>
    </row>
    <row r="643" spans="1:4" x14ac:dyDescent="0.2">
      <c r="A643" s="24"/>
      <c r="C643" s="25"/>
      <c r="D643" s="56"/>
    </row>
    <row r="644" spans="1:4" x14ac:dyDescent="0.2">
      <c r="A644" s="24"/>
      <c r="C644" s="25"/>
      <c r="D644" s="56"/>
    </row>
    <row r="645" spans="1:4" x14ac:dyDescent="0.2">
      <c r="A645" s="24"/>
      <c r="C645" s="25"/>
      <c r="D645" s="56"/>
    </row>
    <row r="646" spans="1:4" x14ac:dyDescent="0.2">
      <c r="A646" s="24"/>
      <c r="C646" s="25"/>
      <c r="D646" s="56"/>
    </row>
    <row r="647" spans="1:4" x14ac:dyDescent="0.2">
      <c r="A647" s="24"/>
      <c r="C647" s="25"/>
      <c r="D647" s="56"/>
    </row>
    <row r="648" spans="1:4" x14ac:dyDescent="0.2">
      <c r="A648" s="24"/>
      <c r="C648" s="25"/>
      <c r="D648" s="56"/>
    </row>
    <row r="649" spans="1:4" x14ac:dyDescent="0.2">
      <c r="A649" s="24"/>
      <c r="C649" s="25"/>
      <c r="D649" s="56"/>
    </row>
    <row r="650" spans="1:4" x14ac:dyDescent="0.2">
      <c r="A650" s="24"/>
      <c r="C650" s="25"/>
      <c r="D650" s="56"/>
    </row>
    <row r="651" spans="1:4" x14ac:dyDescent="0.2">
      <c r="A651" s="24"/>
      <c r="C651" s="25"/>
      <c r="D651" s="56"/>
    </row>
  </sheetData>
  <mergeCells count="23">
    <mergeCell ref="A125:D125"/>
    <mergeCell ref="A60:D60"/>
    <mergeCell ref="B132:C132"/>
    <mergeCell ref="A73:D73"/>
    <mergeCell ref="A78:D78"/>
    <mergeCell ref="B130:C130"/>
    <mergeCell ref="B131:C131"/>
    <mergeCell ref="A114:D114"/>
    <mergeCell ref="A59:B59"/>
    <mergeCell ref="A75:D75"/>
    <mergeCell ref="B70:C70"/>
    <mergeCell ref="A119:D119"/>
    <mergeCell ref="A121:D121"/>
    <mergeCell ref="A95:D95"/>
    <mergeCell ref="B100:C100"/>
    <mergeCell ref="A101:D101"/>
    <mergeCell ref="B113:C113"/>
    <mergeCell ref="A3:D3"/>
    <mergeCell ref="A5:D5"/>
    <mergeCell ref="A26:D26"/>
    <mergeCell ref="A41:D41"/>
    <mergeCell ref="B52:C52"/>
    <mergeCell ref="A53:D53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99" orientation="portrait" r:id="rId1"/>
  <headerFooter alignWithMargins="0">
    <oddFooter>Strona &amp;P z &amp;N</oddFooter>
  </headerFooter>
  <rowBreaks count="1" manualBreakCount="1">
    <brk id="5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U27"/>
  <sheetViews>
    <sheetView view="pageBreakPreview" topLeftCell="A4" zoomScaleNormal="100" zoomScaleSheetLayoutView="100" workbookViewId="0">
      <selection activeCell="M15" sqref="M15"/>
    </sheetView>
  </sheetViews>
  <sheetFormatPr defaultRowHeight="12.75" x14ac:dyDescent="0.2"/>
  <cols>
    <col min="1" max="1" width="4.5703125" style="4" customWidth="1"/>
    <col min="2" max="2" width="14.85546875" style="4" customWidth="1"/>
    <col min="3" max="3" width="14" style="4" customWidth="1"/>
    <col min="4" max="4" width="21.85546875" style="8" customWidth="1"/>
    <col min="5" max="5" width="10.85546875" style="4" customWidth="1"/>
    <col min="6" max="6" width="13.5703125" style="4" customWidth="1"/>
    <col min="7" max="7" width="12" style="4" customWidth="1"/>
    <col min="8" max="8" width="13.140625" style="4" customWidth="1"/>
    <col min="9" max="9" width="10.85546875" style="6" customWidth="1"/>
    <col min="10" max="11" width="15.140625" style="4" customWidth="1"/>
    <col min="12" max="12" width="14.7109375" style="4" customWidth="1"/>
    <col min="13" max="16" width="15" style="4" customWidth="1"/>
    <col min="17" max="20" width="8" style="4" customWidth="1"/>
    <col min="21" max="16384" width="9.140625" style="4"/>
  </cols>
  <sheetData>
    <row r="1" spans="1:21" ht="18" x14ac:dyDescent="0.2">
      <c r="A1" s="5" t="s">
        <v>191</v>
      </c>
    </row>
    <row r="2" spans="1:21" ht="23.25" customHeight="1" thickBot="1" x14ac:dyDescent="0.25">
      <c r="A2" s="267" t="s">
        <v>21</v>
      </c>
      <c r="B2" s="267"/>
      <c r="C2" s="267"/>
      <c r="D2" s="267"/>
      <c r="E2" s="267"/>
      <c r="F2" s="267"/>
      <c r="G2" s="267"/>
      <c r="H2" s="267"/>
    </row>
    <row r="3" spans="1:21" s="12" customFormat="1" ht="18" customHeight="1" x14ac:dyDescent="0.2">
      <c r="A3" s="253" t="s">
        <v>22</v>
      </c>
      <c r="B3" s="250" t="s">
        <v>23</v>
      </c>
      <c r="C3" s="250" t="s">
        <v>24</v>
      </c>
      <c r="D3" s="250" t="s">
        <v>25</v>
      </c>
      <c r="E3" s="250" t="s">
        <v>26</v>
      </c>
      <c r="F3" s="250" t="s">
        <v>15</v>
      </c>
      <c r="G3" s="250" t="s">
        <v>68</v>
      </c>
      <c r="H3" s="250" t="s">
        <v>27</v>
      </c>
      <c r="I3" s="250" t="s">
        <v>16</v>
      </c>
      <c r="J3" s="261" t="s">
        <v>17</v>
      </c>
      <c r="K3" s="250" t="s">
        <v>468</v>
      </c>
      <c r="L3" s="257" t="s">
        <v>211</v>
      </c>
      <c r="M3" s="257" t="s">
        <v>69</v>
      </c>
      <c r="N3" s="257"/>
      <c r="O3" s="257" t="s">
        <v>70</v>
      </c>
      <c r="P3" s="257"/>
      <c r="Q3" s="261" t="s">
        <v>76</v>
      </c>
      <c r="R3" s="262"/>
      <c r="S3" s="262"/>
      <c r="T3" s="263"/>
      <c r="U3" s="258" t="s">
        <v>71</v>
      </c>
    </row>
    <row r="4" spans="1:21" s="12" customFormat="1" ht="36.75" customHeight="1" x14ac:dyDescent="0.2">
      <c r="A4" s="254"/>
      <c r="B4" s="251"/>
      <c r="C4" s="251"/>
      <c r="D4" s="251"/>
      <c r="E4" s="251"/>
      <c r="F4" s="251"/>
      <c r="G4" s="251"/>
      <c r="H4" s="251"/>
      <c r="I4" s="251"/>
      <c r="J4" s="268"/>
      <c r="K4" s="251"/>
      <c r="L4" s="239"/>
      <c r="M4" s="239"/>
      <c r="N4" s="239"/>
      <c r="O4" s="239"/>
      <c r="P4" s="239"/>
      <c r="Q4" s="264"/>
      <c r="R4" s="265"/>
      <c r="S4" s="265"/>
      <c r="T4" s="266"/>
      <c r="U4" s="259"/>
    </row>
    <row r="5" spans="1:21" s="12" customFormat="1" ht="42" customHeight="1" thickBot="1" x14ac:dyDescent="0.25">
      <c r="A5" s="255"/>
      <c r="B5" s="252"/>
      <c r="C5" s="252"/>
      <c r="D5" s="252"/>
      <c r="E5" s="252"/>
      <c r="F5" s="252"/>
      <c r="G5" s="252"/>
      <c r="H5" s="252"/>
      <c r="I5" s="252"/>
      <c r="J5" s="269"/>
      <c r="K5" s="252"/>
      <c r="L5" s="270"/>
      <c r="M5" s="107" t="s">
        <v>28</v>
      </c>
      <c r="N5" s="107" t="s">
        <v>29</v>
      </c>
      <c r="O5" s="107" t="s">
        <v>28</v>
      </c>
      <c r="P5" s="107" t="s">
        <v>29</v>
      </c>
      <c r="Q5" s="116" t="s">
        <v>72</v>
      </c>
      <c r="R5" s="116" t="s">
        <v>73</v>
      </c>
      <c r="S5" s="116" t="s">
        <v>74</v>
      </c>
      <c r="T5" s="116" t="s">
        <v>75</v>
      </c>
      <c r="U5" s="260"/>
    </row>
    <row r="6" spans="1:21" ht="18.75" customHeight="1" x14ac:dyDescent="0.2">
      <c r="A6" s="256" t="s">
        <v>96</v>
      </c>
      <c r="B6" s="256"/>
      <c r="C6" s="256"/>
      <c r="D6" s="256"/>
      <c r="E6" s="256"/>
      <c r="F6" s="256"/>
      <c r="G6" s="256"/>
      <c r="H6" s="256"/>
      <c r="I6" s="256"/>
      <c r="J6" s="256"/>
      <c r="K6" s="167"/>
      <c r="L6" s="114"/>
      <c r="M6" s="115"/>
      <c r="N6" s="115"/>
      <c r="O6" s="115"/>
      <c r="P6" s="115"/>
      <c r="Q6" s="115"/>
      <c r="R6" s="115"/>
      <c r="S6" s="115"/>
      <c r="T6" s="115"/>
      <c r="U6" s="115"/>
    </row>
    <row r="7" spans="1:21" s="12" customFormat="1" ht="18.75" customHeight="1" x14ac:dyDescent="0.2">
      <c r="A7" s="2">
        <v>1</v>
      </c>
      <c r="B7" s="14" t="s">
        <v>192</v>
      </c>
      <c r="C7" s="14">
        <v>244</v>
      </c>
      <c r="D7" s="14" t="s">
        <v>193</v>
      </c>
      <c r="E7" s="14" t="s">
        <v>194</v>
      </c>
      <c r="F7" s="14" t="s">
        <v>195</v>
      </c>
      <c r="G7" s="2">
        <v>4098</v>
      </c>
      <c r="H7" s="2">
        <v>1980</v>
      </c>
      <c r="I7" s="168">
        <v>6</v>
      </c>
      <c r="J7" s="137" t="s">
        <v>281</v>
      </c>
      <c r="K7" s="137"/>
      <c r="L7" s="34"/>
      <c r="M7" s="49" t="s">
        <v>435</v>
      </c>
      <c r="N7" s="49" t="s">
        <v>436</v>
      </c>
      <c r="O7" s="103"/>
      <c r="P7" s="103"/>
      <c r="Q7" s="117" t="s">
        <v>7</v>
      </c>
      <c r="R7" s="117" t="s">
        <v>7</v>
      </c>
      <c r="S7" s="103"/>
      <c r="T7" s="103"/>
      <c r="U7" s="103"/>
    </row>
    <row r="8" spans="1:21" s="12" customFormat="1" ht="18.75" customHeight="1" x14ac:dyDescent="0.2">
      <c r="A8" s="2">
        <v>2</v>
      </c>
      <c r="B8" s="2" t="s">
        <v>196</v>
      </c>
      <c r="C8" s="2" t="s">
        <v>197</v>
      </c>
      <c r="D8" s="2" t="s">
        <v>198</v>
      </c>
      <c r="E8" s="2" t="s">
        <v>199</v>
      </c>
      <c r="F8" s="2" t="s">
        <v>195</v>
      </c>
      <c r="G8" s="2">
        <v>11100</v>
      </c>
      <c r="H8" s="2">
        <v>1984</v>
      </c>
      <c r="I8" s="2">
        <v>4</v>
      </c>
      <c r="J8" s="137" t="s">
        <v>281</v>
      </c>
      <c r="K8" s="137"/>
      <c r="L8" s="34"/>
      <c r="M8" s="49" t="s">
        <v>435</v>
      </c>
      <c r="N8" s="49" t="s">
        <v>436</v>
      </c>
      <c r="O8" s="103"/>
      <c r="P8" s="103"/>
      <c r="Q8" s="117" t="s">
        <v>7</v>
      </c>
      <c r="R8" s="117" t="s">
        <v>7</v>
      </c>
      <c r="S8" s="103"/>
      <c r="T8" s="103"/>
      <c r="U8" s="103"/>
    </row>
    <row r="9" spans="1:21" s="12" customFormat="1" ht="18.75" customHeight="1" x14ac:dyDescent="0.2">
      <c r="A9" s="2">
        <v>3</v>
      </c>
      <c r="B9" s="2" t="s">
        <v>196</v>
      </c>
      <c r="C9" s="2" t="s">
        <v>197</v>
      </c>
      <c r="D9" s="2" t="s">
        <v>200</v>
      </c>
      <c r="E9" s="2" t="s">
        <v>201</v>
      </c>
      <c r="F9" s="2" t="s">
        <v>195</v>
      </c>
      <c r="G9" s="2">
        <v>11100</v>
      </c>
      <c r="H9" s="2">
        <v>1984</v>
      </c>
      <c r="I9" s="2">
        <v>4</v>
      </c>
      <c r="J9" s="137" t="s">
        <v>281</v>
      </c>
      <c r="K9" s="137"/>
      <c r="L9" s="34"/>
      <c r="M9" s="49" t="s">
        <v>435</v>
      </c>
      <c r="N9" s="49" t="s">
        <v>436</v>
      </c>
      <c r="O9" s="103"/>
      <c r="P9" s="103"/>
      <c r="Q9" s="117" t="s">
        <v>7</v>
      </c>
      <c r="R9" s="117" t="s">
        <v>7</v>
      </c>
      <c r="S9" s="103"/>
      <c r="T9" s="103"/>
      <c r="U9" s="103"/>
    </row>
    <row r="10" spans="1:21" s="12" customFormat="1" ht="18.75" customHeight="1" x14ac:dyDescent="0.2">
      <c r="A10" s="2">
        <v>4</v>
      </c>
      <c r="B10" s="2" t="s">
        <v>260</v>
      </c>
      <c r="C10" s="2" t="s">
        <v>202</v>
      </c>
      <c r="D10" s="2" t="s">
        <v>203</v>
      </c>
      <c r="E10" s="2" t="s">
        <v>204</v>
      </c>
      <c r="F10" s="2" t="s">
        <v>195</v>
      </c>
      <c r="G10" s="2">
        <v>2400</v>
      </c>
      <c r="H10" s="2">
        <v>2010</v>
      </c>
      <c r="I10" s="2">
        <v>5</v>
      </c>
      <c r="J10" s="137" t="s">
        <v>281</v>
      </c>
      <c r="K10" s="137"/>
      <c r="L10" s="163">
        <v>119250</v>
      </c>
      <c r="M10" s="49" t="s">
        <v>437</v>
      </c>
      <c r="N10" s="49" t="s">
        <v>438</v>
      </c>
      <c r="O10" s="49" t="s">
        <v>437</v>
      </c>
      <c r="P10" s="49" t="s">
        <v>438</v>
      </c>
      <c r="Q10" s="117" t="s">
        <v>7</v>
      </c>
      <c r="R10" s="117" t="s">
        <v>7</v>
      </c>
      <c r="S10" s="117" t="s">
        <v>7</v>
      </c>
      <c r="T10" s="103"/>
      <c r="U10" s="103"/>
    </row>
    <row r="11" spans="1:21" s="12" customFormat="1" ht="18.75" customHeight="1" x14ac:dyDescent="0.2">
      <c r="A11" s="2">
        <v>5</v>
      </c>
      <c r="B11" s="14" t="s">
        <v>192</v>
      </c>
      <c r="C11" s="14">
        <v>266</v>
      </c>
      <c r="D11" s="14">
        <v>128971</v>
      </c>
      <c r="E11" s="14" t="s">
        <v>205</v>
      </c>
      <c r="F11" s="14" t="s">
        <v>195</v>
      </c>
      <c r="G11" s="2">
        <v>6842</v>
      </c>
      <c r="H11" s="2">
        <v>1981</v>
      </c>
      <c r="I11" s="168">
        <v>6</v>
      </c>
      <c r="J11" s="137" t="s">
        <v>281</v>
      </c>
      <c r="K11" s="137"/>
      <c r="L11" s="34"/>
      <c r="M11" s="49" t="s">
        <v>439</v>
      </c>
      <c r="N11" s="49" t="s">
        <v>440</v>
      </c>
      <c r="O11" s="103"/>
      <c r="P11" s="103"/>
      <c r="Q11" s="117" t="s">
        <v>7</v>
      </c>
      <c r="R11" s="117" t="s">
        <v>7</v>
      </c>
      <c r="S11" s="103"/>
      <c r="T11" s="103"/>
      <c r="U11" s="103"/>
    </row>
    <row r="12" spans="1:21" s="12" customFormat="1" ht="18.75" customHeight="1" x14ac:dyDescent="0.2">
      <c r="A12" s="2">
        <v>6</v>
      </c>
      <c r="B12" s="2" t="s">
        <v>432</v>
      </c>
      <c r="C12" s="2" t="s">
        <v>206</v>
      </c>
      <c r="D12" s="2" t="s">
        <v>207</v>
      </c>
      <c r="E12" s="2" t="s">
        <v>208</v>
      </c>
      <c r="F12" s="2" t="s">
        <v>195</v>
      </c>
      <c r="G12" s="2">
        <v>2000</v>
      </c>
      <c r="H12" s="2">
        <v>1993</v>
      </c>
      <c r="I12" s="2">
        <v>3</v>
      </c>
      <c r="J12" s="137" t="s">
        <v>281</v>
      </c>
      <c r="K12" s="137"/>
      <c r="L12" s="34"/>
      <c r="M12" s="49" t="s">
        <v>441</v>
      </c>
      <c r="N12" s="49" t="s">
        <v>442</v>
      </c>
      <c r="O12" s="103"/>
      <c r="P12" s="103"/>
      <c r="Q12" s="117" t="s">
        <v>7</v>
      </c>
      <c r="R12" s="117" t="s">
        <v>7</v>
      </c>
      <c r="S12" s="103"/>
      <c r="T12" s="103"/>
      <c r="U12" s="103"/>
    </row>
    <row r="13" spans="1:21" s="12" customFormat="1" ht="18.75" customHeight="1" x14ac:dyDescent="0.2">
      <c r="A13" s="2">
        <v>7</v>
      </c>
      <c r="B13" s="2" t="s">
        <v>432</v>
      </c>
      <c r="C13" s="2" t="s">
        <v>206</v>
      </c>
      <c r="D13" s="2" t="s">
        <v>209</v>
      </c>
      <c r="E13" s="2" t="s">
        <v>210</v>
      </c>
      <c r="F13" s="2" t="s">
        <v>195</v>
      </c>
      <c r="G13" s="2">
        <v>2000</v>
      </c>
      <c r="H13" s="2">
        <v>1993</v>
      </c>
      <c r="I13" s="2">
        <v>6</v>
      </c>
      <c r="J13" s="137" t="s">
        <v>281</v>
      </c>
      <c r="K13" s="137"/>
      <c r="L13" s="34"/>
      <c r="M13" s="49" t="s">
        <v>444</v>
      </c>
      <c r="N13" s="49" t="s">
        <v>443</v>
      </c>
      <c r="O13" s="103"/>
      <c r="P13" s="103"/>
      <c r="Q13" s="117" t="s">
        <v>7</v>
      </c>
      <c r="R13" s="117" t="s">
        <v>7</v>
      </c>
      <c r="S13" s="103"/>
      <c r="T13" s="103"/>
      <c r="U13" s="103"/>
    </row>
    <row r="14" spans="1:21" ht="18.75" customHeight="1" x14ac:dyDescent="0.2">
      <c r="A14" s="240" t="s">
        <v>218</v>
      </c>
      <c r="B14" s="240"/>
      <c r="C14" s="240"/>
      <c r="D14" s="240"/>
      <c r="E14" s="240"/>
      <c r="F14" s="240"/>
      <c r="G14" s="240"/>
      <c r="H14" s="240"/>
      <c r="I14" s="240"/>
      <c r="J14" s="240"/>
      <c r="K14" s="166"/>
      <c r="L14" s="89"/>
      <c r="M14" s="113"/>
      <c r="N14" s="113"/>
      <c r="O14" s="113"/>
      <c r="P14" s="113"/>
      <c r="Q14" s="113"/>
      <c r="R14" s="113"/>
      <c r="S14" s="113"/>
      <c r="T14" s="113"/>
      <c r="U14" s="113"/>
    </row>
    <row r="15" spans="1:21" s="12" customFormat="1" ht="18.75" customHeight="1" x14ac:dyDescent="0.2">
      <c r="A15" s="2">
        <v>1</v>
      </c>
      <c r="B15" s="14" t="s">
        <v>260</v>
      </c>
      <c r="C15" s="14" t="s">
        <v>202</v>
      </c>
      <c r="D15" s="14" t="s">
        <v>261</v>
      </c>
      <c r="E15" s="14" t="s">
        <v>262</v>
      </c>
      <c r="F15" s="14" t="s">
        <v>263</v>
      </c>
      <c r="G15" s="49">
        <v>2469</v>
      </c>
      <c r="H15" s="49">
        <v>2000</v>
      </c>
      <c r="I15" s="49" t="s">
        <v>271</v>
      </c>
      <c r="J15" s="137">
        <v>1220</v>
      </c>
      <c r="K15" s="137">
        <v>2900</v>
      </c>
      <c r="L15" s="34"/>
      <c r="M15" s="2" t="s">
        <v>445</v>
      </c>
      <c r="N15" s="2" t="s">
        <v>446</v>
      </c>
      <c r="O15" s="49"/>
      <c r="P15" s="49"/>
      <c r="Q15" s="117" t="s">
        <v>7</v>
      </c>
      <c r="R15" s="117" t="s">
        <v>7</v>
      </c>
      <c r="S15" s="103"/>
      <c r="T15" s="103"/>
      <c r="U15" s="103"/>
    </row>
    <row r="16" spans="1:21" s="12" customFormat="1" ht="18.75" customHeight="1" x14ac:dyDescent="0.2">
      <c r="A16" s="2">
        <v>2</v>
      </c>
      <c r="B16" s="2" t="s">
        <v>264</v>
      </c>
      <c r="C16" s="2" t="s">
        <v>265</v>
      </c>
      <c r="D16" s="2" t="s">
        <v>266</v>
      </c>
      <c r="E16" s="2" t="s">
        <v>267</v>
      </c>
      <c r="F16" s="2" t="s">
        <v>263</v>
      </c>
      <c r="G16" s="49" t="s">
        <v>270</v>
      </c>
      <c r="H16" s="49">
        <v>2001</v>
      </c>
      <c r="I16" s="49">
        <v>53</v>
      </c>
      <c r="J16" s="137">
        <v>4100</v>
      </c>
      <c r="K16" s="137">
        <v>12500</v>
      </c>
      <c r="L16" s="34"/>
      <c r="M16" s="2" t="s">
        <v>447</v>
      </c>
      <c r="N16" s="2" t="s">
        <v>448</v>
      </c>
      <c r="O16" s="49"/>
      <c r="P16" s="49"/>
      <c r="Q16" s="117" t="s">
        <v>7</v>
      </c>
      <c r="R16" s="117" t="s">
        <v>7</v>
      </c>
      <c r="S16" s="103"/>
      <c r="T16" s="103"/>
      <c r="U16" s="103"/>
    </row>
    <row r="17" spans="1:21" s="12" customFormat="1" ht="18.75" customHeight="1" x14ac:dyDescent="0.2">
      <c r="A17" s="2">
        <v>3</v>
      </c>
      <c r="B17" s="2" t="s">
        <v>432</v>
      </c>
      <c r="C17" s="2" t="s">
        <v>433</v>
      </c>
      <c r="D17" s="2" t="s">
        <v>268</v>
      </c>
      <c r="E17" s="2" t="s">
        <v>269</v>
      </c>
      <c r="F17" s="2" t="s">
        <v>263</v>
      </c>
      <c r="G17" s="49">
        <v>2498</v>
      </c>
      <c r="H17" s="49">
        <v>2008</v>
      </c>
      <c r="I17" s="49">
        <v>20</v>
      </c>
      <c r="J17" s="137">
        <v>1588</v>
      </c>
      <c r="K17" s="137">
        <v>5000</v>
      </c>
      <c r="L17" s="163">
        <v>48000</v>
      </c>
      <c r="M17" s="2" t="s">
        <v>449</v>
      </c>
      <c r="N17" s="2" t="s">
        <v>450</v>
      </c>
      <c r="O17" s="2" t="s">
        <v>449</v>
      </c>
      <c r="P17" s="2" t="s">
        <v>450</v>
      </c>
      <c r="Q17" s="117" t="s">
        <v>7</v>
      </c>
      <c r="R17" s="117" t="s">
        <v>7</v>
      </c>
      <c r="S17" s="117" t="s">
        <v>7</v>
      </c>
      <c r="T17" s="103" t="s">
        <v>7</v>
      </c>
      <c r="U17" s="103"/>
    </row>
    <row r="18" spans="1:21" ht="18.75" customHeight="1" x14ac:dyDescent="0.2">
      <c r="A18" s="240" t="s">
        <v>398</v>
      </c>
      <c r="B18" s="240"/>
      <c r="C18" s="240"/>
      <c r="D18" s="240"/>
      <c r="E18" s="240"/>
      <c r="F18" s="240"/>
      <c r="G18" s="240"/>
      <c r="H18" s="240"/>
      <c r="I18" s="240"/>
      <c r="J18" s="240"/>
      <c r="K18" s="166"/>
      <c r="L18" s="89"/>
      <c r="M18" s="113"/>
      <c r="N18" s="113"/>
      <c r="O18" s="113"/>
      <c r="P18" s="113"/>
      <c r="Q18" s="113"/>
      <c r="R18" s="113"/>
      <c r="S18" s="113"/>
      <c r="T18" s="113"/>
      <c r="U18" s="113"/>
    </row>
    <row r="19" spans="1:21" s="12" customFormat="1" ht="18.75" customHeight="1" x14ac:dyDescent="0.2">
      <c r="A19" s="2">
        <v>1</v>
      </c>
      <c r="B19" s="125" t="s">
        <v>399</v>
      </c>
      <c r="C19" s="125" t="s">
        <v>400</v>
      </c>
      <c r="D19" s="125">
        <v>304523</v>
      </c>
      <c r="E19" s="125" t="s">
        <v>401</v>
      </c>
      <c r="F19" s="125" t="s">
        <v>426</v>
      </c>
      <c r="G19" s="125">
        <v>3120</v>
      </c>
      <c r="H19" s="125">
        <v>1977</v>
      </c>
      <c r="I19" s="171">
        <v>1</v>
      </c>
      <c r="J19" s="169"/>
      <c r="K19" s="169" t="s">
        <v>469</v>
      </c>
      <c r="L19" s="34"/>
      <c r="M19" s="49" t="s">
        <v>435</v>
      </c>
      <c r="N19" s="49" t="s">
        <v>436</v>
      </c>
      <c r="O19" s="103"/>
      <c r="P19" s="103"/>
      <c r="Q19" s="117" t="s">
        <v>7</v>
      </c>
      <c r="R19" s="117" t="s">
        <v>7</v>
      </c>
      <c r="S19" s="103"/>
      <c r="T19" s="103"/>
      <c r="U19" s="103"/>
    </row>
    <row r="20" spans="1:21" s="12" customFormat="1" ht="18.75" customHeight="1" x14ac:dyDescent="0.2">
      <c r="A20" s="2">
        <v>2</v>
      </c>
      <c r="B20" s="2" t="s">
        <v>399</v>
      </c>
      <c r="C20" s="2" t="s">
        <v>402</v>
      </c>
      <c r="D20" s="2">
        <v>11580</v>
      </c>
      <c r="E20" s="2" t="s">
        <v>403</v>
      </c>
      <c r="F20" s="2" t="s">
        <v>426</v>
      </c>
      <c r="G20" s="2">
        <v>4562</v>
      </c>
      <c r="H20" s="2">
        <v>1974</v>
      </c>
      <c r="I20" s="137">
        <v>1</v>
      </c>
      <c r="J20" s="170"/>
      <c r="K20" s="170"/>
      <c r="L20" s="34"/>
      <c r="M20" s="49" t="s">
        <v>435</v>
      </c>
      <c r="N20" s="49" t="s">
        <v>436</v>
      </c>
      <c r="O20" s="103"/>
      <c r="P20" s="103"/>
      <c r="Q20" s="117" t="s">
        <v>7</v>
      </c>
      <c r="R20" s="117" t="s">
        <v>7</v>
      </c>
      <c r="S20" s="103"/>
      <c r="T20" s="103"/>
      <c r="U20" s="103"/>
    </row>
    <row r="21" spans="1:21" s="12" customFormat="1" ht="18.75" customHeight="1" x14ac:dyDescent="0.2">
      <c r="A21" s="2">
        <v>3</v>
      </c>
      <c r="B21" s="2" t="s">
        <v>404</v>
      </c>
      <c r="C21" s="2">
        <v>1142</v>
      </c>
      <c r="D21" s="2" t="s">
        <v>405</v>
      </c>
      <c r="E21" s="2" t="s">
        <v>406</v>
      </c>
      <c r="F21" s="2" t="s">
        <v>427</v>
      </c>
      <c r="G21" s="2"/>
      <c r="H21" s="2">
        <v>1998</v>
      </c>
      <c r="I21" s="137">
        <v>3</v>
      </c>
      <c r="J21" s="170" t="s">
        <v>428</v>
      </c>
      <c r="K21" s="170" t="s">
        <v>470</v>
      </c>
      <c r="L21" s="34"/>
      <c r="M21" s="2" t="s">
        <v>451</v>
      </c>
      <c r="N21" s="2" t="s">
        <v>452</v>
      </c>
      <c r="O21" s="103"/>
      <c r="P21" s="103"/>
      <c r="Q21" s="117" t="s">
        <v>7</v>
      </c>
      <c r="R21" s="117" t="s">
        <v>7</v>
      </c>
      <c r="S21" s="103"/>
      <c r="T21" s="103"/>
      <c r="U21" s="103"/>
    </row>
    <row r="22" spans="1:21" s="12" customFormat="1" ht="18.75" customHeight="1" x14ac:dyDescent="0.2">
      <c r="A22" s="2">
        <v>4</v>
      </c>
      <c r="B22" s="2" t="s">
        <v>407</v>
      </c>
      <c r="C22" s="2" t="s">
        <v>408</v>
      </c>
      <c r="D22" s="2">
        <v>3847</v>
      </c>
      <c r="E22" s="2" t="s">
        <v>409</v>
      </c>
      <c r="F22" s="2" t="s">
        <v>425</v>
      </c>
      <c r="G22" s="2"/>
      <c r="H22" s="2">
        <v>1974</v>
      </c>
      <c r="I22" s="137"/>
      <c r="J22" s="170" t="s">
        <v>429</v>
      </c>
      <c r="K22" s="170" t="s">
        <v>471</v>
      </c>
      <c r="L22" s="34"/>
      <c r="M22" s="49" t="s">
        <v>435</v>
      </c>
      <c r="N22" s="49" t="s">
        <v>436</v>
      </c>
      <c r="O22" s="103"/>
      <c r="P22" s="103"/>
      <c r="Q22" s="117" t="s">
        <v>7</v>
      </c>
      <c r="R22" s="103"/>
      <c r="S22" s="103"/>
      <c r="T22" s="103"/>
      <c r="U22" s="103"/>
    </row>
    <row r="23" spans="1:21" s="12" customFormat="1" ht="18.75" customHeight="1" x14ac:dyDescent="0.2">
      <c r="A23" s="2">
        <v>5</v>
      </c>
      <c r="B23" s="2" t="s">
        <v>407</v>
      </c>
      <c r="C23" s="2" t="s">
        <v>410</v>
      </c>
      <c r="D23" s="2">
        <v>7281</v>
      </c>
      <c r="E23" s="2" t="s">
        <v>411</v>
      </c>
      <c r="F23" s="2" t="s">
        <v>425</v>
      </c>
      <c r="G23" s="2"/>
      <c r="H23" s="2">
        <v>1968</v>
      </c>
      <c r="I23" s="137"/>
      <c r="J23" s="170" t="s">
        <v>430</v>
      </c>
      <c r="K23" s="170"/>
      <c r="L23" s="34"/>
      <c r="M23" s="2" t="s">
        <v>453</v>
      </c>
      <c r="N23" s="2" t="s">
        <v>454</v>
      </c>
      <c r="O23" s="103"/>
      <c r="P23" s="103"/>
      <c r="Q23" s="117" t="s">
        <v>7</v>
      </c>
      <c r="R23" s="103"/>
      <c r="S23" s="103"/>
      <c r="T23" s="103"/>
      <c r="U23" s="103"/>
    </row>
    <row r="24" spans="1:21" s="12" customFormat="1" ht="18.75" customHeight="1" x14ac:dyDescent="0.2">
      <c r="A24" s="2">
        <v>6</v>
      </c>
      <c r="B24" s="2" t="s">
        <v>407</v>
      </c>
      <c r="C24" s="2" t="s">
        <v>412</v>
      </c>
      <c r="D24" s="2">
        <v>601000868</v>
      </c>
      <c r="E24" s="2" t="s">
        <v>413</v>
      </c>
      <c r="F24" s="2" t="s">
        <v>425</v>
      </c>
      <c r="G24" s="2"/>
      <c r="H24" s="2">
        <v>1977</v>
      </c>
      <c r="I24" s="137"/>
      <c r="J24" s="170" t="s">
        <v>431</v>
      </c>
      <c r="K24" s="170"/>
      <c r="L24" s="34"/>
      <c r="M24" s="49" t="s">
        <v>435</v>
      </c>
      <c r="N24" s="49" t="s">
        <v>436</v>
      </c>
      <c r="O24" s="103"/>
      <c r="P24" s="103"/>
      <c r="Q24" s="117" t="s">
        <v>7</v>
      </c>
      <c r="R24" s="103"/>
      <c r="S24" s="103"/>
      <c r="T24" s="103"/>
      <c r="U24" s="103"/>
    </row>
    <row r="25" spans="1:21" s="12" customFormat="1" ht="25.5" x14ac:dyDescent="0.2">
      <c r="A25" s="2">
        <v>7</v>
      </c>
      <c r="B25" s="2" t="s">
        <v>414</v>
      </c>
      <c r="C25" s="2" t="s">
        <v>415</v>
      </c>
      <c r="D25" s="2">
        <v>646910</v>
      </c>
      <c r="E25" s="2" t="s">
        <v>416</v>
      </c>
      <c r="F25" s="2" t="s">
        <v>461</v>
      </c>
      <c r="G25" s="2">
        <v>3120</v>
      </c>
      <c r="H25" s="2">
        <v>1989</v>
      </c>
      <c r="I25" s="137">
        <v>1</v>
      </c>
      <c r="J25" s="170"/>
      <c r="K25" s="170" t="s">
        <v>469</v>
      </c>
      <c r="L25" s="34"/>
      <c r="M25" s="2" t="s">
        <v>455</v>
      </c>
      <c r="N25" s="2" t="s">
        <v>456</v>
      </c>
      <c r="O25" s="103"/>
      <c r="P25" s="103"/>
      <c r="Q25" s="117" t="s">
        <v>7</v>
      </c>
      <c r="R25" s="117" t="s">
        <v>7</v>
      </c>
      <c r="S25" s="103"/>
      <c r="T25" s="103"/>
      <c r="U25" s="103"/>
    </row>
    <row r="26" spans="1:21" s="12" customFormat="1" ht="51" x14ac:dyDescent="0.2">
      <c r="A26" s="2">
        <v>8</v>
      </c>
      <c r="B26" s="2" t="s">
        <v>417</v>
      </c>
      <c r="C26" s="2"/>
      <c r="D26" s="2" t="s">
        <v>418</v>
      </c>
      <c r="E26" s="2" t="s">
        <v>419</v>
      </c>
      <c r="F26" s="2" t="s">
        <v>424</v>
      </c>
      <c r="G26" s="2">
        <v>5958</v>
      </c>
      <c r="H26" s="2">
        <v>1991</v>
      </c>
      <c r="I26" s="137">
        <v>3</v>
      </c>
      <c r="J26" s="170"/>
      <c r="K26" s="170" t="s">
        <v>472</v>
      </c>
      <c r="L26" s="34"/>
      <c r="M26" s="2" t="s">
        <v>457</v>
      </c>
      <c r="N26" s="2" t="s">
        <v>458</v>
      </c>
      <c r="O26" s="103"/>
      <c r="P26" s="103"/>
      <c r="Q26" s="117" t="s">
        <v>7</v>
      </c>
      <c r="R26" s="117" t="s">
        <v>7</v>
      </c>
      <c r="S26" s="103"/>
      <c r="T26" s="103"/>
      <c r="U26" s="103"/>
    </row>
    <row r="27" spans="1:21" s="12" customFormat="1" ht="18.75" customHeight="1" x14ac:dyDescent="0.2">
      <c r="A27" s="2">
        <v>9</v>
      </c>
      <c r="B27" s="2" t="s">
        <v>420</v>
      </c>
      <c r="C27" s="2" t="s">
        <v>421</v>
      </c>
      <c r="D27" s="2" t="s">
        <v>422</v>
      </c>
      <c r="E27" s="2" t="s">
        <v>423</v>
      </c>
      <c r="F27" s="2" t="s">
        <v>427</v>
      </c>
      <c r="G27" s="2">
        <v>5886</v>
      </c>
      <c r="H27" s="2">
        <v>2000</v>
      </c>
      <c r="I27" s="137">
        <v>3</v>
      </c>
      <c r="J27" s="170" t="s">
        <v>474</v>
      </c>
      <c r="K27" s="170" t="s">
        <v>473</v>
      </c>
      <c r="L27" s="34"/>
      <c r="M27" s="2" t="s">
        <v>459</v>
      </c>
      <c r="N27" s="2" t="s">
        <v>460</v>
      </c>
      <c r="O27" s="103"/>
      <c r="P27" s="103"/>
      <c r="Q27" s="117" t="s">
        <v>7</v>
      </c>
      <c r="R27" s="117" t="s">
        <v>7</v>
      </c>
      <c r="S27" s="103"/>
      <c r="T27" s="103"/>
      <c r="U27" s="103"/>
    </row>
  </sheetData>
  <mergeCells count="20">
    <mergeCell ref="O3:P4"/>
    <mergeCell ref="U3:U5"/>
    <mergeCell ref="Q3:T4"/>
    <mergeCell ref="A2:H2"/>
    <mergeCell ref="G3:G5"/>
    <mergeCell ref="I3:I5"/>
    <mergeCell ref="J3:J5"/>
    <mergeCell ref="L3:L5"/>
    <mergeCell ref="M3:N4"/>
    <mergeCell ref="K3:K5"/>
    <mergeCell ref="A14:J14"/>
    <mergeCell ref="A18:J18"/>
    <mergeCell ref="H3:H5"/>
    <mergeCell ref="A3:A5"/>
    <mergeCell ref="B3:B5"/>
    <mergeCell ref="C3:C5"/>
    <mergeCell ref="D3:D5"/>
    <mergeCell ref="E3:E5"/>
    <mergeCell ref="F3:F5"/>
    <mergeCell ref="A6:J6"/>
  </mergeCells>
  <phoneticPr fontId="0" type="noConversion"/>
  <printOptions horizontalCentered="1"/>
  <pageMargins left="0" right="0" top="0.78740157480314965" bottom="0.39370078740157483" header="0.51181102362204722" footer="0.51181102362204722"/>
  <pageSetup paperSize="9" scale="44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82" zoomScaleNormal="100" zoomScaleSheetLayoutView="82" workbookViewId="0">
      <selection activeCell="C16" sqref="C16"/>
    </sheetView>
  </sheetViews>
  <sheetFormatPr defaultRowHeight="12.75" x14ac:dyDescent="0.2"/>
  <cols>
    <col min="1" max="1" width="12.42578125" style="62" customWidth="1"/>
    <col min="2" max="2" width="17.140625" style="63" customWidth="1"/>
    <col min="3" max="3" width="55.42578125" style="83" customWidth="1"/>
    <col min="4" max="16384" width="9.140625" style="62"/>
  </cols>
  <sheetData>
    <row r="1" spans="1:7" x14ac:dyDescent="0.2">
      <c r="A1" s="61" t="s">
        <v>462</v>
      </c>
      <c r="B1" s="84"/>
      <c r="C1" s="95"/>
    </row>
    <row r="3" spans="1:7" x14ac:dyDescent="0.2">
      <c r="A3" s="271"/>
      <c r="B3" s="271"/>
      <c r="C3" s="271"/>
    </row>
    <row r="4" spans="1:7" ht="38.25" x14ac:dyDescent="0.2">
      <c r="A4" s="3" t="s">
        <v>1</v>
      </c>
      <c r="B4" s="71" t="s">
        <v>2</v>
      </c>
      <c r="C4" s="3" t="s">
        <v>3</v>
      </c>
    </row>
    <row r="5" spans="1:7" x14ac:dyDescent="0.2">
      <c r="A5" s="272">
        <v>2012</v>
      </c>
      <c r="B5" s="272"/>
      <c r="C5" s="272"/>
    </row>
    <row r="6" spans="1:7" x14ac:dyDescent="0.2">
      <c r="A6" s="2">
        <v>1</v>
      </c>
      <c r="B6" s="36">
        <v>488.47</v>
      </c>
      <c r="C6" s="1" t="s">
        <v>463</v>
      </c>
    </row>
    <row r="7" spans="1:7" x14ac:dyDescent="0.2">
      <c r="A7" s="272">
        <v>2013</v>
      </c>
      <c r="B7" s="272"/>
      <c r="C7" s="272"/>
    </row>
    <row r="8" spans="1:7" x14ac:dyDescent="0.2">
      <c r="A8" s="273" t="s">
        <v>464</v>
      </c>
      <c r="B8" s="274"/>
      <c r="C8" s="275"/>
    </row>
    <row r="9" spans="1:7" x14ac:dyDescent="0.2">
      <c r="A9" s="272">
        <v>2014</v>
      </c>
      <c r="B9" s="272"/>
      <c r="C9" s="272"/>
    </row>
    <row r="10" spans="1:7" x14ac:dyDescent="0.2">
      <c r="A10" s="2">
        <v>1</v>
      </c>
      <c r="B10" s="36">
        <v>4747</v>
      </c>
      <c r="C10" s="1" t="s">
        <v>465</v>
      </c>
    </row>
    <row r="11" spans="1:7" x14ac:dyDescent="0.2">
      <c r="A11" s="2">
        <v>1</v>
      </c>
      <c r="B11" s="36">
        <v>650.47</v>
      </c>
      <c r="C11" s="1" t="s">
        <v>466</v>
      </c>
    </row>
    <row r="12" spans="1:7" s="4" customFormat="1" ht="22.5" customHeight="1" x14ac:dyDescent="0.2">
      <c r="A12" s="2">
        <v>1</v>
      </c>
      <c r="B12" s="36">
        <v>642.53</v>
      </c>
      <c r="C12" s="33" t="s">
        <v>467</v>
      </c>
      <c r="D12" s="16"/>
      <c r="E12" s="16"/>
      <c r="F12" s="16"/>
      <c r="G12" s="16"/>
    </row>
    <row r="14" spans="1:7" x14ac:dyDescent="0.2">
      <c r="A14" s="164" t="s">
        <v>0</v>
      </c>
      <c r="B14" s="165">
        <f>B6+B11+B10+B12</f>
        <v>6528.47</v>
      </c>
    </row>
  </sheetData>
  <mergeCells count="5">
    <mergeCell ref="A3:C3"/>
    <mergeCell ref="A5:C5"/>
    <mergeCell ref="A7:C7"/>
    <mergeCell ref="A9:C9"/>
    <mergeCell ref="A8:C8"/>
  </mergeCells>
  <phoneticPr fontId="15" type="noConversion"/>
  <pageMargins left="0.75" right="0.75" top="1" bottom="1" header="0.5" footer="0.5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view="pageBreakPreview" zoomScaleNormal="100" zoomScaleSheetLayoutView="100" workbookViewId="0">
      <selection activeCell="B32" sqref="B32"/>
    </sheetView>
  </sheetViews>
  <sheetFormatPr defaultRowHeight="12.75" x14ac:dyDescent="0.2"/>
  <cols>
    <col min="1" max="1" width="5.85546875" style="81" customWidth="1"/>
    <col min="2" max="2" width="42.42578125" customWidth="1"/>
    <col min="3" max="4" width="20.140625" style="69" customWidth="1"/>
  </cols>
  <sheetData>
    <row r="1" spans="1:4" ht="16.5" x14ac:dyDescent="0.25">
      <c r="B1" s="9" t="s">
        <v>40</v>
      </c>
      <c r="D1" s="70"/>
    </row>
    <row r="2" spans="1:4" ht="16.5" x14ac:dyDescent="0.25">
      <c r="B2" s="9"/>
    </row>
    <row r="3" spans="1:4" ht="12.75" customHeight="1" x14ac:dyDescent="0.2">
      <c r="B3" s="276" t="s">
        <v>67</v>
      </c>
      <c r="C3" s="276"/>
      <c r="D3" s="276"/>
    </row>
    <row r="4" spans="1:4" ht="25.5" x14ac:dyDescent="0.2">
      <c r="A4" s="10" t="s">
        <v>22</v>
      </c>
      <c r="B4" s="10" t="s">
        <v>19</v>
      </c>
      <c r="C4" s="71" t="s">
        <v>38</v>
      </c>
      <c r="D4" s="71" t="s">
        <v>18</v>
      </c>
    </row>
    <row r="5" spans="1:4" ht="26.25" customHeight="1" x14ac:dyDescent="0.2">
      <c r="A5" s="79">
        <v>1</v>
      </c>
      <c r="B5" s="119" t="s">
        <v>77</v>
      </c>
      <c r="C5" s="43">
        <f>80234.91+2990</f>
        <v>83224.91</v>
      </c>
      <c r="D5" s="43"/>
    </row>
    <row r="6" spans="1:4" s="7" customFormat="1" ht="26.25" customHeight="1" x14ac:dyDescent="0.2">
      <c r="A6" s="80">
        <v>2</v>
      </c>
      <c r="B6" s="119" t="s">
        <v>79</v>
      </c>
      <c r="C6" s="43">
        <v>171019.47</v>
      </c>
      <c r="D6" s="43">
        <v>40590.5</v>
      </c>
    </row>
    <row r="7" spans="1:4" s="7" customFormat="1" ht="26.25" customHeight="1" x14ac:dyDescent="0.2">
      <c r="A7" s="79">
        <v>3</v>
      </c>
      <c r="B7" s="1" t="s">
        <v>81</v>
      </c>
      <c r="C7" s="72">
        <v>135490</v>
      </c>
      <c r="D7" s="43">
        <v>120630</v>
      </c>
    </row>
    <row r="8" spans="1:4" s="7" customFormat="1" ht="26.25" customHeight="1" x14ac:dyDescent="0.2">
      <c r="A8" s="80">
        <v>4</v>
      </c>
      <c r="B8" s="4" t="s">
        <v>83</v>
      </c>
      <c r="C8" s="73">
        <f>83582.83+17732.22</f>
        <v>101315.05</v>
      </c>
      <c r="D8" s="73"/>
    </row>
    <row r="9" spans="1:4" s="7" customFormat="1" ht="26.25" customHeight="1" x14ac:dyDescent="0.2">
      <c r="A9" s="79">
        <v>5</v>
      </c>
      <c r="B9" s="119" t="s">
        <v>86</v>
      </c>
      <c r="C9" s="43">
        <v>33429.26</v>
      </c>
      <c r="D9" s="76"/>
    </row>
    <row r="10" spans="1:4" s="7" customFormat="1" ht="26.25" customHeight="1" x14ac:dyDescent="0.2">
      <c r="A10" s="80">
        <v>6</v>
      </c>
      <c r="B10" s="119" t="s">
        <v>89</v>
      </c>
      <c r="C10" s="77">
        <v>39975</v>
      </c>
      <c r="D10" s="78"/>
    </row>
    <row r="11" spans="1:4" ht="18" customHeight="1" x14ac:dyDescent="0.2">
      <c r="A11" s="79"/>
      <c r="B11" s="17" t="s">
        <v>20</v>
      </c>
      <c r="C11" s="74">
        <f>SUM(C5:C10)</f>
        <v>564453.68999999994</v>
      </c>
      <c r="D11" s="74">
        <f>SUM(D5:D10)</f>
        <v>161220.5</v>
      </c>
    </row>
    <row r="12" spans="1:4" x14ac:dyDescent="0.2">
      <c r="B12" s="7"/>
      <c r="C12" s="75"/>
      <c r="D12" s="75"/>
    </row>
    <row r="13" spans="1:4" x14ac:dyDescent="0.2">
      <c r="B13" s="7"/>
      <c r="C13" s="75"/>
      <c r="D13" s="75"/>
    </row>
    <row r="14" spans="1:4" x14ac:dyDescent="0.2">
      <c r="B14" s="7"/>
      <c r="C14" s="75"/>
      <c r="D14" s="75"/>
    </row>
    <row r="15" spans="1:4" x14ac:dyDescent="0.2">
      <c r="B15" s="7"/>
      <c r="C15" s="75"/>
      <c r="D15" s="75"/>
    </row>
    <row r="16" spans="1:4" x14ac:dyDescent="0.2">
      <c r="B16" s="7"/>
      <c r="C16" s="75"/>
      <c r="D16" s="75"/>
    </row>
    <row r="17" spans="2:4" x14ac:dyDescent="0.2">
      <c r="B17" s="7"/>
      <c r="C17" s="75"/>
      <c r="D17" s="75"/>
    </row>
    <row r="18" spans="2:4" x14ac:dyDescent="0.2">
      <c r="B18" s="7"/>
      <c r="C18" s="75"/>
      <c r="D18" s="75"/>
    </row>
    <row r="19" spans="2:4" x14ac:dyDescent="0.2">
      <c r="B19" s="7"/>
      <c r="C19" s="75"/>
      <c r="D19" s="75"/>
    </row>
    <row r="20" spans="2:4" x14ac:dyDescent="0.2">
      <c r="B20" s="7"/>
      <c r="C20" s="75"/>
      <c r="D20" s="75"/>
    </row>
    <row r="21" spans="2:4" x14ac:dyDescent="0.2">
      <c r="B21" s="7"/>
      <c r="C21" s="75"/>
      <c r="D21" s="75"/>
    </row>
  </sheetData>
  <mergeCells count="1">
    <mergeCell ref="B3:D3"/>
  </mergeCells>
  <phoneticPr fontId="15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I7" sqref="I7"/>
    </sheetView>
  </sheetViews>
  <sheetFormatPr defaultRowHeight="12.75" x14ac:dyDescent="0.2"/>
  <cols>
    <col min="1" max="1" width="4.5703125" customWidth="1"/>
    <col min="2" max="2" width="25.7109375" customWidth="1"/>
    <col min="3" max="3" width="19.85546875" customWidth="1"/>
    <col min="5" max="5" width="12.42578125" customWidth="1"/>
    <col min="6" max="6" width="15" customWidth="1"/>
    <col min="7" max="7" width="22.7109375" customWidth="1"/>
  </cols>
  <sheetData>
    <row r="1" spans="1:7" x14ac:dyDescent="0.2">
      <c r="A1" s="11"/>
      <c r="B1" s="23" t="s">
        <v>535</v>
      </c>
      <c r="C1" s="11"/>
      <c r="D1" s="11"/>
      <c r="E1" s="11"/>
      <c r="F1" s="11"/>
      <c r="G1" s="11"/>
    </row>
    <row r="2" spans="1:7" ht="38.25" x14ac:dyDescent="0.2">
      <c r="A2" s="178" t="s">
        <v>8</v>
      </c>
      <c r="B2" s="179" t="s">
        <v>492</v>
      </c>
      <c r="C2" s="180" t="s">
        <v>493</v>
      </c>
      <c r="D2" s="180" t="s">
        <v>31</v>
      </c>
      <c r="E2" s="180" t="s">
        <v>494</v>
      </c>
      <c r="F2" s="180" t="s">
        <v>495</v>
      </c>
      <c r="G2" s="180" t="s">
        <v>496</v>
      </c>
    </row>
    <row r="3" spans="1:7" x14ac:dyDescent="0.2">
      <c r="A3" s="277" t="s">
        <v>96</v>
      </c>
      <c r="B3" s="278"/>
      <c r="C3" s="278"/>
      <c r="D3" s="181"/>
      <c r="E3" s="182"/>
      <c r="F3" s="182"/>
      <c r="G3" s="182"/>
    </row>
    <row r="4" spans="1:7" x14ac:dyDescent="0.2">
      <c r="A4" s="183">
        <v>1</v>
      </c>
      <c r="B4" s="184" t="s">
        <v>497</v>
      </c>
      <c r="C4" s="185" t="s">
        <v>498</v>
      </c>
      <c r="D4" s="186">
        <v>2010</v>
      </c>
      <c r="E4" s="187" t="s">
        <v>499</v>
      </c>
      <c r="F4" s="188">
        <v>1415.25</v>
      </c>
      <c r="G4" s="190" t="s">
        <v>150</v>
      </c>
    </row>
    <row r="5" spans="1:7" x14ac:dyDescent="0.2">
      <c r="A5" s="191">
        <v>2</v>
      </c>
      <c r="B5" s="192" t="s">
        <v>500</v>
      </c>
      <c r="C5" s="193" t="s">
        <v>501</v>
      </c>
      <c r="D5" s="194">
        <v>2010</v>
      </c>
      <c r="E5" s="195" t="s">
        <v>502</v>
      </c>
      <c r="F5" s="196">
        <v>1900</v>
      </c>
      <c r="G5" s="189" t="s">
        <v>150</v>
      </c>
    </row>
    <row r="6" spans="1:7" x14ac:dyDescent="0.2">
      <c r="A6" s="191">
        <v>3</v>
      </c>
      <c r="B6" s="197" t="s">
        <v>503</v>
      </c>
      <c r="C6" s="198" t="s">
        <v>504</v>
      </c>
      <c r="D6" s="199">
        <v>2010</v>
      </c>
      <c r="E6" s="200" t="s">
        <v>505</v>
      </c>
      <c r="F6" s="201">
        <v>1900</v>
      </c>
      <c r="G6" s="235" t="s">
        <v>150</v>
      </c>
    </row>
    <row r="7" spans="1:7" x14ac:dyDescent="0.2">
      <c r="A7" s="191">
        <v>4</v>
      </c>
      <c r="B7" s="202" t="s">
        <v>497</v>
      </c>
      <c r="C7" s="203" t="s">
        <v>506</v>
      </c>
      <c r="D7" s="194" t="s">
        <v>507</v>
      </c>
      <c r="E7" s="187" t="s">
        <v>499</v>
      </c>
      <c r="F7" s="204">
        <v>1470.21</v>
      </c>
      <c r="G7" s="189" t="s">
        <v>152</v>
      </c>
    </row>
    <row r="8" spans="1:7" x14ac:dyDescent="0.2">
      <c r="A8" s="191">
        <v>5</v>
      </c>
      <c r="B8" s="202" t="s">
        <v>503</v>
      </c>
      <c r="C8" s="205" t="s">
        <v>508</v>
      </c>
      <c r="D8" s="199" t="s">
        <v>507</v>
      </c>
      <c r="E8" s="200" t="s">
        <v>499</v>
      </c>
      <c r="F8" s="206">
        <v>1712.53</v>
      </c>
      <c r="G8" s="236" t="s">
        <v>152</v>
      </c>
    </row>
    <row r="9" spans="1:7" x14ac:dyDescent="0.2">
      <c r="A9" s="191">
        <v>6</v>
      </c>
      <c r="B9" s="192" t="s">
        <v>509</v>
      </c>
      <c r="C9" s="203" t="s">
        <v>510</v>
      </c>
      <c r="D9" s="194" t="s">
        <v>507</v>
      </c>
      <c r="E9" s="195" t="s">
        <v>511</v>
      </c>
      <c r="F9" s="204">
        <v>1808.72</v>
      </c>
      <c r="G9" s="189" t="s">
        <v>152</v>
      </c>
    </row>
    <row r="10" spans="1:7" x14ac:dyDescent="0.2">
      <c r="A10" s="191">
        <v>7</v>
      </c>
      <c r="B10" s="202" t="s">
        <v>497</v>
      </c>
      <c r="C10" s="203" t="s">
        <v>506</v>
      </c>
      <c r="D10" s="194" t="s">
        <v>507</v>
      </c>
      <c r="E10" s="187" t="s">
        <v>499</v>
      </c>
      <c r="F10" s="206">
        <v>1556.18</v>
      </c>
      <c r="G10" s="236" t="s">
        <v>153</v>
      </c>
    </row>
    <row r="11" spans="1:7" x14ac:dyDescent="0.2">
      <c r="A11" s="191">
        <v>8</v>
      </c>
      <c r="B11" s="202" t="s">
        <v>503</v>
      </c>
      <c r="C11" s="205" t="s">
        <v>508</v>
      </c>
      <c r="D11" s="199" t="s">
        <v>507</v>
      </c>
      <c r="E11" s="200" t="s">
        <v>499</v>
      </c>
      <c r="F11" s="204">
        <v>2065.11</v>
      </c>
      <c r="G11" s="236" t="s">
        <v>153</v>
      </c>
    </row>
    <row r="12" spans="1:7" x14ac:dyDescent="0.2">
      <c r="A12" s="191">
        <v>9</v>
      </c>
      <c r="B12" s="192" t="s">
        <v>509</v>
      </c>
      <c r="C12" s="203" t="s">
        <v>510</v>
      </c>
      <c r="D12" s="194" t="s">
        <v>507</v>
      </c>
      <c r="E12" s="195" t="s">
        <v>511</v>
      </c>
      <c r="F12" s="206">
        <v>2074.6999999999998</v>
      </c>
      <c r="G12" s="236" t="s">
        <v>512</v>
      </c>
    </row>
    <row r="13" spans="1:7" x14ac:dyDescent="0.2">
      <c r="A13" s="191">
        <v>10</v>
      </c>
      <c r="B13" s="202" t="s">
        <v>513</v>
      </c>
      <c r="C13" s="207" t="s">
        <v>514</v>
      </c>
      <c r="D13" s="194" t="s">
        <v>515</v>
      </c>
      <c r="E13" s="195" t="s">
        <v>516</v>
      </c>
      <c r="F13" s="204">
        <v>1230</v>
      </c>
      <c r="G13" s="189" t="s">
        <v>139</v>
      </c>
    </row>
    <row r="14" spans="1:7" x14ac:dyDescent="0.2">
      <c r="A14" s="191">
        <v>11</v>
      </c>
      <c r="B14" s="202" t="s">
        <v>503</v>
      </c>
      <c r="C14" s="208" t="s">
        <v>517</v>
      </c>
      <c r="D14" s="194" t="s">
        <v>515</v>
      </c>
      <c r="E14" s="195" t="s">
        <v>518</v>
      </c>
      <c r="F14" s="204">
        <v>1476</v>
      </c>
      <c r="G14" s="189" t="s">
        <v>139</v>
      </c>
    </row>
    <row r="15" spans="1:7" x14ac:dyDescent="0.2">
      <c r="A15" s="191">
        <v>12</v>
      </c>
      <c r="B15" s="192" t="s">
        <v>509</v>
      </c>
      <c r="C15" s="208" t="s">
        <v>519</v>
      </c>
      <c r="D15" s="194" t="s">
        <v>515</v>
      </c>
      <c r="E15" s="195" t="s">
        <v>499</v>
      </c>
      <c r="F15" s="204">
        <v>1722</v>
      </c>
      <c r="G15" s="189" t="s">
        <v>139</v>
      </c>
    </row>
    <row r="16" spans="1:7" x14ac:dyDescent="0.2">
      <c r="A16" s="279" t="s">
        <v>0</v>
      </c>
      <c r="B16" s="280"/>
      <c r="C16" s="280"/>
      <c r="D16" s="280"/>
      <c r="E16" s="281"/>
      <c r="F16" s="209">
        <f>SUM(F4:F15)</f>
        <v>20330.7</v>
      </c>
      <c r="G16" s="189"/>
    </row>
    <row r="17" spans="1:7" x14ac:dyDescent="0.2">
      <c r="A17" s="277" t="s">
        <v>218</v>
      </c>
      <c r="B17" s="278"/>
      <c r="C17" s="278"/>
      <c r="D17" s="210"/>
      <c r="E17" s="210"/>
      <c r="F17" s="210"/>
      <c r="G17" s="210"/>
    </row>
    <row r="18" spans="1:7" x14ac:dyDescent="0.2">
      <c r="A18" s="191">
        <v>1</v>
      </c>
      <c r="B18" s="184" t="s">
        <v>520</v>
      </c>
      <c r="C18" s="211">
        <v>10997</v>
      </c>
      <c r="D18" s="212">
        <v>2011</v>
      </c>
      <c r="E18" s="187" t="s">
        <v>521</v>
      </c>
      <c r="F18" s="190">
        <v>13000</v>
      </c>
      <c r="G18" s="213" t="s">
        <v>522</v>
      </c>
    </row>
    <row r="19" spans="1:7" x14ac:dyDescent="0.2">
      <c r="A19" s="191">
        <v>2</v>
      </c>
      <c r="B19" s="192" t="s">
        <v>523</v>
      </c>
      <c r="C19" s="211">
        <v>1210305800</v>
      </c>
      <c r="D19" s="214">
        <v>2005</v>
      </c>
      <c r="E19" s="215" t="s">
        <v>521</v>
      </c>
      <c r="F19" s="216">
        <v>5974</v>
      </c>
      <c r="G19" s="217" t="s">
        <v>522</v>
      </c>
    </row>
    <row r="20" spans="1:7" x14ac:dyDescent="0.2">
      <c r="A20" s="218">
        <v>3</v>
      </c>
      <c r="B20" s="197" t="s">
        <v>520</v>
      </c>
      <c r="C20" s="211">
        <v>15710</v>
      </c>
      <c r="D20" s="219">
        <v>2011</v>
      </c>
      <c r="E20" s="220" t="s">
        <v>524</v>
      </c>
      <c r="F20" s="221">
        <v>3499</v>
      </c>
      <c r="G20" s="222" t="s">
        <v>525</v>
      </c>
    </row>
    <row r="21" spans="1:7" x14ac:dyDescent="0.2">
      <c r="A21" s="191">
        <v>4</v>
      </c>
      <c r="B21" s="202" t="s">
        <v>526</v>
      </c>
      <c r="C21" s="203" t="s">
        <v>527</v>
      </c>
      <c r="D21" s="223">
        <v>2002</v>
      </c>
      <c r="E21" s="215" t="s">
        <v>528</v>
      </c>
      <c r="F21" s="224" t="s">
        <v>529</v>
      </c>
      <c r="G21" s="217" t="s">
        <v>525</v>
      </c>
    </row>
    <row r="22" spans="1:7" x14ac:dyDescent="0.2">
      <c r="A22" s="218">
        <v>5</v>
      </c>
      <c r="B22" s="202" t="s">
        <v>526</v>
      </c>
      <c r="C22" s="205" t="s">
        <v>530</v>
      </c>
      <c r="D22" s="219">
        <v>2002</v>
      </c>
      <c r="E22" s="220" t="s">
        <v>528</v>
      </c>
      <c r="F22" s="225" t="s">
        <v>531</v>
      </c>
      <c r="G22" s="222" t="s">
        <v>525</v>
      </c>
    </row>
    <row r="23" spans="1:7" x14ac:dyDescent="0.2">
      <c r="A23" s="282" t="s">
        <v>0</v>
      </c>
      <c r="B23" s="283"/>
      <c r="C23" s="283"/>
      <c r="D23" s="283"/>
      <c r="E23" s="284"/>
      <c r="F23" s="226">
        <f>F18+F19+F20+20880+16220</f>
        <v>59573</v>
      </c>
      <c r="G23" s="226"/>
    </row>
    <row r="24" spans="1:7" x14ac:dyDescent="0.2">
      <c r="A24" s="277" t="s">
        <v>398</v>
      </c>
      <c r="B24" s="278"/>
      <c r="C24" s="278"/>
      <c r="D24" s="210"/>
      <c r="E24" s="210"/>
      <c r="F24" s="210"/>
      <c r="G24" s="210"/>
    </row>
    <row r="25" spans="1:7" x14ac:dyDescent="0.2">
      <c r="A25" s="191">
        <v>1</v>
      </c>
      <c r="B25" s="227" t="s">
        <v>532</v>
      </c>
      <c r="C25" s="228"/>
      <c r="D25" s="229" t="s">
        <v>533</v>
      </c>
      <c r="E25" s="230"/>
      <c r="F25" s="190">
        <v>154900</v>
      </c>
      <c r="G25" s="231" t="s">
        <v>393</v>
      </c>
    </row>
    <row r="26" spans="1:7" x14ac:dyDescent="0.2">
      <c r="A26" s="191">
        <v>2</v>
      </c>
      <c r="B26" s="192" t="s">
        <v>378</v>
      </c>
      <c r="C26" s="228"/>
      <c r="D26" s="232" t="s">
        <v>533</v>
      </c>
      <c r="E26" s="216"/>
      <c r="F26" s="216">
        <v>861165</v>
      </c>
      <c r="G26" s="231" t="s">
        <v>393</v>
      </c>
    </row>
    <row r="27" spans="1:7" x14ac:dyDescent="0.2">
      <c r="A27" s="282" t="s">
        <v>0</v>
      </c>
      <c r="B27" s="283"/>
      <c r="C27" s="283"/>
      <c r="D27" s="283"/>
      <c r="E27" s="284"/>
      <c r="F27" s="233">
        <f>SUM(F25:F26)</f>
        <v>1016065</v>
      </c>
      <c r="G27" s="226"/>
    </row>
    <row r="28" spans="1:7" x14ac:dyDescent="0.2">
      <c r="A28" s="11"/>
      <c r="B28" s="11"/>
      <c r="C28" s="11"/>
      <c r="D28" s="11"/>
      <c r="E28" s="11"/>
      <c r="F28" s="11"/>
      <c r="G28" s="11"/>
    </row>
    <row r="29" spans="1:7" x14ac:dyDescent="0.2">
      <c r="A29" s="11"/>
      <c r="B29" s="11"/>
      <c r="C29" s="11"/>
      <c r="D29" s="11"/>
      <c r="E29" s="237" t="s">
        <v>0</v>
      </c>
      <c r="F29" s="238">
        <f>F16+F23+F27</f>
        <v>1095968.7</v>
      </c>
      <c r="G29" s="11"/>
    </row>
    <row r="30" spans="1:7" x14ac:dyDescent="0.2">
      <c r="A30" s="11"/>
      <c r="B30" s="11"/>
      <c r="C30" s="11"/>
      <c r="D30" s="11"/>
      <c r="E30" s="11"/>
      <c r="F30" s="11"/>
      <c r="G30" s="11"/>
    </row>
    <row r="31" spans="1:7" x14ac:dyDescent="0.2">
      <c r="A31" s="11"/>
      <c r="B31" s="234" t="s">
        <v>534</v>
      </c>
      <c r="C31" s="11"/>
      <c r="D31" s="11"/>
      <c r="E31" s="11"/>
      <c r="F31" s="11"/>
      <c r="G31" s="11"/>
    </row>
  </sheetData>
  <mergeCells count="6">
    <mergeCell ref="A3:C3"/>
    <mergeCell ref="A16:E16"/>
    <mergeCell ref="A17:C17"/>
    <mergeCell ref="A23:E23"/>
    <mergeCell ref="A24:C24"/>
    <mergeCell ref="A27:E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="106" zoomScaleNormal="100" zoomScaleSheetLayoutView="106" workbookViewId="0">
      <selection activeCell="B2" sqref="B2"/>
    </sheetView>
  </sheetViews>
  <sheetFormatPr defaultRowHeight="12.75" x14ac:dyDescent="0.2"/>
  <cols>
    <col min="1" max="1" width="4.140625" style="81" customWidth="1"/>
    <col min="2" max="2" width="53.28515625" customWidth="1"/>
    <col min="3" max="3" width="41.42578125" customWidth="1"/>
  </cols>
  <sheetData>
    <row r="1" spans="1:4" ht="15" customHeight="1" x14ac:dyDescent="0.2">
      <c r="B1" s="23" t="s">
        <v>491</v>
      </c>
      <c r="C1" s="96"/>
    </row>
    <row r="2" spans="1:4" x14ac:dyDescent="0.2">
      <c r="B2" s="23"/>
    </row>
    <row r="3" spans="1:4" ht="69" customHeight="1" x14ac:dyDescent="0.25">
      <c r="A3" s="285" t="s">
        <v>298</v>
      </c>
      <c r="B3" s="285"/>
      <c r="C3" s="285"/>
      <c r="D3" s="98"/>
    </row>
    <row r="4" spans="1:4" ht="9" customHeight="1" x14ac:dyDescent="0.25">
      <c r="A4" s="97"/>
      <c r="B4" s="97"/>
      <c r="C4" s="97"/>
      <c r="D4" s="98"/>
    </row>
    <row r="6" spans="1:4" ht="30.75" customHeight="1" x14ac:dyDescent="0.2">
      <c r="A6" s="99" t="s">
        <v>22</v>
      </c>
      <c r="B6" s="99" t="s">
        <v>36</v>
      </c>
      <c r="C6" s="100" t="s">
        <v>37</v>
      </c>
    </row>
    <row r="7" spans="1:4" ht="17.25" customHeight="1" x14ac:dyDescent="0.2">
      <c r="A7" s="286" t="s">
        <v>299</v>
      </c>
      <c r="B7" s="287"/>
      <c r="C7" s="288"/>
    </row>
    <row r="8" spans="1:4" ht="18" customHeight="1" x14ac:dyDescent="0.2">
      <c r="A8" s="79">
        <v>1</v>
      </c>
      <c r="B8" s="48" t="s">
        <v>314</v>
      </c>
      <c r="C8" s="47" t="s">
        <v>315</v>
      </c>
    </row>
    <row r="9" spans="1:4" ht="17.25" customHeight="1" x14ac:dyDescent="0.2">
      <c r="A9" s="286" t="s">
        <v>300</v>
      </c>
      <c r="B9" s="287"/>
      <c r="C9" s="288"/>
    </row>
    <row r="10" spans="1:4" ht="18" customHeight="1" x14ac:dyDescent="0.2">
      <c r="A10" s="79">
        <v>1</v>
      </c>
      <c r="B10" s="48" t="s">
        <v>294</v>
      </c>
      <c r="C10" s="79" t="s">
        <v>295</v>
      </c>
    </row>
    <row r="11" spans="1:4" ht="18" customHeight="1" x14ac:dyDescent="0.2">
      <c r="A11" s="79">
        <v>2</v>
      </c>
      <c r="B11" s="48" t="s">
        <v>296</v>
      </c>
      <c r="C11" s="79" t="s">
        <v>297</v>
      </c>
    </row>
    <row r="12" spans="1:4" ht="17.25" customHeight="1" x14ac:dyDescent="0.2">
      <c r="A12" s="286" t="s">
        <v>321</v>
      </c>
      <c r="B12" s="287"/>
      <c r="C12" s="288"/>
    </row>
    <row r="13" spans="1:4" ht="18" customHeight="1" x14ac:dyDescent="0.2">
      <c r="A13" s="79">
        <v>1</v>
      </c>
      <c r="B13" s="48" t="s">
        <v>352</v>
      </c>
      <c r="C13" s="79" t="s">
        <v>353</v>
      </c>
    </row>
    <row r="14" spans="1:4" ht="18" customHeight="1" x14ac:dyDescent="0.2">
      <c r="A14" s="79">
        <v>2</v>
      </c>
      <c r="B14" s="48" t="s">
        <v>354</v>
      </c>
      <c r="C14" s="79" t="s">
        <v>355</v>
      </c>
    </row>
    <row r="15" spans="1:4" ht="18" customHeight="1" x14ac:dyDescent="0.2">
      <c r="A15" s="79">
        <v>3</v>
      </c>
      <c r="B15" s="48" t="s">
        <v>356</v>
      </c>
      <c r="C15" s="79" t="s">
        <v>355</v>
      </c>
    </row>
    <row r="16" spans="1:4" ht="18" customHeight="1" x14ac:dyDescent="0.2">
      <c r="A16" s="79">
        <v>4</v>
      </c>
      <c r="B16" s="48" t="s">
        <v>357</v>
      </c>
      <c r="C16" s="79" t="s">
        <v>353</v>
      </c>
    </row>
    <row r="17" spans="1:3" ht="18" customHeight="1" x14ac:dyDescent="0.2">
      <c r="A17" s="79">
        <v>5</v>
      </c>
      <c r="B17" s="48" t="s">
        <v>358</v>
      </c>
      <c r="C17" s="79" t="s">
        <v>353</v>
      </c>
    </row>
    <row r="18" spans="1:3" ht="18" customHeight="1" x14ac:dyDescent="0.2">
      <c r="A18" s="79">
        <v>6</v>
      </c>
      <c r="B18" s="48" t="s">
        <v>359</v>
      </c>
      <c r="C18" s="79" t="s">
        <v>353</v>
      </c>
    </row>
    <row r="19" spans="1:3" ht="18" customHeight="1" x14ac:dyDescent="0.2">
      <c r="A19" s="79">
        <v>7</v>
      </c>
      <c r="B19" s="48" t="s">
        <v>360</v>
      </c>
      <c r="C19" s="79" t="s">
        <v>355</v>
      </c>
    </row>
    <row r="20" spans="1:3" ht="18" customHeight="1" x14ac:dyDescent="0.2">
      <c r="A20" s="79">
        <v>8</v>
      </c>
      <c r="B20" s="48" t="s">
        <v>361</v>
      </c>
      <c r="C20" s="79" t="s">
        <v>355</v>
      </c>
    </row>
  </sheetData>
  <mergeCells count="4">
    <mergeCell ref="A3:C3"/>
    <mergeCell ref="A7:C7"/>
    <mergeCell ref="A9:C9"/>
    <mergeCell ref="A12:C12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4</vt:i4>
      </vt:variant>
    </vt:vector>
  </HeadingPairs>
  <TitlesOfParts>
    <vt:vector size="12" baseType="lpstr">
      <vt:lpstr>informacje ogólne</vt:lpstr>
      <vt:lpstr>budynki</vt:lpstr>
      <vt:lpstr>elektronika </vt:lpstr>
      <vt:lpstr>auta</vt:lpstr>
      <vt:lpstr>szkody</vt:lpstr>
      <vt:lpstr>środki trwałe</vt:lpstr>
      <vt:lpstr>maszyny</vt:lpstr>
      <vt:lpstr>lokalizacje</vt:lpstr>
      <vt:lpstr>auta!Obszar_wydruku</vt:lpstr>
      <vt:lpstr>budynki!Obszar_wydruku</vt:lpstr>
      <vt:lpstr>'elektronika '!Obszar_wydruku</vt:lpstr>
      <vt:lpstr>szkody!Obszar_wydruku</vt:lpstr>
    </vt:vector>
  </TitlesOfParts>
  <Company>MedicEuro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User</cp:lastModifiedBy>
  <cp:lastPrinted>2014-10-31T11:47:42Z</cp:lastPrinted>
  <dcterms:created xsi:type="dcterms:W3CDTF">2004-04-21T13:58:08Z</dcterms:created>
  <dcterms:modified xsi:type="dcterms:W3CDTF">2014-11-04T12:31:09Z</dcterms:modified>
</cp:coreProperties>
</file>